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Vonani\Dropbox (Muteo Consulting)\University of Venda\Ad Hoc Projects - 2016 to 2019\Installation of High Mast Lights\Phase 2\Tender Doc\Revised\Rev 1.1\"/>
    </mc:Choice>
  </mc:AlternateContent>
  <bookViews>
    <workbookView xWindow="30" yWindow="0" windowWidth="28770" windowHeight="15600" activeTab="3"/>
  </bookViews>
  <sheets>
    <sheet name="Summary" sheetId="3" r:id="rId1"/>
    <sheet name="General Items" sheetId="30" r:id="rId2"/>
    <sheet name="Area Lighting" sheetId="11" r:id="rId3"/>
    <sheet name="LV Reticulation" sheetId="31" r:id="rId4"/>
  </sheets>
  <definedNames>
    <definedName name="_xlnm.Print_Area" localSheetId="2">'Area Lighting'!$A$2:$F$37</definedName>
    <definedName name="_xlnm.Print_Area" localSheetId="1">'General Items'!$A$1:$F$39</definedName>
    <definedName name="_xlnm.Print_Area" localSheetId="3">'LV Reticulation'!$A$1:$F$72</definedName>
    <definedName name="_xlnm.Print_Area" localSheetId="0">Summary!$A$1:$C$29</definedName>
  </definedNames>
  <calcPr calcId="152511"/>
</workbook>
</file>

<file path=xl/calcChain.xml><?xml version="1.0" encoding="utf-8"?>
<calcChain xmlns="http://schemas.openxmlformats.org/spreadsheetml/2006/main">
  <c r="D31" i="11" l="1"/>
  <c r="E28" i="3" l="1"/>
  <c r="E22" i="3" l="1"/>
  <c r="E24" i="3" s="1"/>
  <c r="D19" i="31" l="1"/>
  <c r="D21" i="31" l="1"/>
  <c r="D29" i="11" l="1"/>
  <c r="D27" i="11"/>
  <c r="D20" i="11"/>
  <c r="D11" i="11"/>
  <c r="C21" i="3" l="1"/>
</calcChain>
</file>

<file path=xl/sharedStrings.xml><?xml version="1.0" encoding="utf-8"?>
<sst xmlns="http://schemas.openxmlformats.org/spreadsheetml/2006/main" count="204" uniqueCount="150">
  <si>
    <t xml:space="preserve"> </t>
  </si>
  <si>
    <t>SECTION</t>
  </si>
  <si>
    <t>DESCRIPTION</t>
  </si>
  <si>
    <t>Preliminary and General</t>
  </si>
  <si>
    <t>TOTAL BID PRICE  VAT INCL</t>
  </si>
  <si>
    <t>AMOUNT</t>
  </si>
  <si>
    <t>each</t>
  </si>
  <si>
    <t>SUB TOTAL A</t>
  </si>
  <si>
    <t>PRELIMINARY AND GENERAL ITEMS</t>
  </si>
  <si>
    <t>Site Facilities and Overheads</t>
  </si>
  <si>
    <t>1.1.1</t>
    <phoneticPr fontId="0" type="noConversion"/>
  </si>
  <si>
    <t>Offices and storage sheds</t>
  </si>
  <si>
    <t>Sum</t>
  </si>
  <si>
    <t>1.1.2</t>
  </si>
  <si>
    <t>Workshops</t>
  </si>
  <si>
    <t>1.1.3</t>
  </si>
  <si>
    <t>Living accommodation</t>
  </si>
  <si>
    <t>1.1.4</t>
  </si>
  <si>
    <t>Security</t>
  </si>
  <si>
    <t>Month</t>
  </si>
  <si>
    <t>Water and Electricity</t>
  </si>
  <si>
    <t>Insurances</t>
  </si>
  <si>
    <t>1.2.1</t>
    <phoneticPr fontId="0" type="noConversion"/>
  </si>
  <si>
    <t>Works Insurance</t>
  </si>
  <si>
    <t>1.2.2</t>
  </si>
  <si>
    <t>Workmen's Compensation</t>
  </si>
  <si>
    <t>1.2.3</t>
  </si>
  <si>
    <t>Liability Insurance</t>
  </si>
  <si>
    <t>Quality control and assurance</t>
  </si>
  <si>
    <t>Safety, Health and Environment</t>
  </si>
  <si>
    <t>1.4.1</t>
    <phoneticPr fontId="0" type="noConversion"/>
  </si>
  <si>
    <t>Preparation of Health and Safety Plan</t>
  </si>
  <si>
    <t>1.4.2</t>
  </si>
  <si>
    <t>Safety, Health and Environmental Administration</t>
  </si>
  <si>
    <t>1.4.3</t>
  </si>
  <si>
    <t>Personal protective clothing and equipment</t>
  </si>
  <si>
    <t>1.4.4</t>
  </si>
  <si>
    <t>Other health and safety fixed charge obligation</t>
  </si>
  <si>
    <t>Clearing of site facilities upon completion</t>
  </si>
  <si>
    <t>Trucks and Bakkies</t>
  </si>
  <si>
    <t>1,6,1</t>
  </si>
  <si>
    <t>1,6,2</t>
  </si>
  <si>
    <t>Item</t>
  </si>
  <si>
    <t>Description</t>
  </si>
  <si>
    <t>Unit</t>
  </si>
  <si>
    <t>Quantity</t>
  </si>
  <si>
    <t>Rate</t>
  </si>
  <si>
    <t>Amount</t>
  </si>
  <si>
    <t xml:space="preserve">30m High Mast </t>
  </si>
  <si>
    <t>Glass fibre Electrical distribution board IP 30,containing</t>
  </si>
  <si>
    <t>1-3P Isolator</t>
  </si>
  <si>
    <t>1-3P Contactor</t>
  </si>
  <si>
    <t>3-SP MCB's</t>
  </si>
  <si>
    <t>1-By-pass switch</t>
  </si>
  <si>
    <t>1-5Pin plug and coupler</t>
  </si>
  <si>
    <t>1-Photo cell(for mounting 4m above ground level)</t>
  </si>
  <si>
    <t>Neutral and earth bars</t>
  </si>
  <si>
    <t>Glass fibre splitter boxes IP 65, containing</t>
  </si>
  <si>
    <t>Klippon terminals</t>
  </si>
  <si>
    <t>Earth and neutral bars</t>
  </si>
  <si>
    <t>Glands and cables</t>
  </si>
  <si>
    <t xml:space="preserve">Excavation and Earthing </t>
  </si>
  <si>
    <t>Excavation and casting of foundations in soft pickable soil with minimum bearing pressure of 150kPa,with easy access to site and uninterupted working conditions.</t>
  </si>
  <si>
    <t>item</t>
  </si>
  <si>
    <t>Total for  installation Carried to Summary of Cost (Excl.VAT)</t>
  </si>
  <si>
    <t>30m mounting height Highmast with brackets designed to carry 9x470W LED OMNIstar luminaries(equally around the mast) complete with foundation bolts and templates, hot dip galvanised to SANS 121 IOS 1461 specification.</t>
  </si>
  <si>
    <t>UNIVERSITY OF VENDA</t>
  </si>
  <si>
    <t>2</t>
  </si>
  <si>
    <t>Area Lighting</t>
  </si>
  <si>
    <t>8-Ton Crane truck</t>
  </si>
  <si>
    <t>As built drawings</t>
  </si>
  <si>
    <t>Allowance for drawings in electronic format</t>
  </si>
  <si>
    <r>
      <t>Earthing of the mast which consist of 2x1.2 earth spike installed under foundation and connected to foundation bolts via 70mm</t>
    </r>
    <r>
      <rPr>
        <sz val="11"/>
        <color theme="1"/>
        <rFont val="Calibri"/>
        <family val="2"/>
        <scheme val="minor"/>
      </rPr>
      <t>²</t>
    </r>
    <r>
      <rPr>
        <sz val="11"/>
        <color theme="1"/>
        <rFont val="Calibri"/>
        <family val="2"/>
        <scheme val="minor"/>
      </rPr>
      <t>copper conductor with brass clamps</t>
    </r>
  </si>
  <si>
    <t>15% VAT</t>
  </si>
  <si>
    <t>SUMMARY: UPGRADING OF AREA LIGHTING</t>
  </si>
  <si>
    <t>Supply and intstall 470W LED Flood lights fittings complete with lamps</t>
  </si>
  <si>
    <t>2.1</t>
  </si>
  <si>
    <t>2.2</t>
  </si>
  <si>
    <t>2.3</t>
  </si>
  <si>
    <t>2.4</t>
  </si>
  <si>
    <t>2,4,1</t>
  </si>
  <si>
    <t>2,4,2</t>
  </si>
  <si>
    <t>1.2.4</t>
  </si>
  <si>
    <t>Perfomance Guarantee</t>
  </si>
  <si>
    <t>2-Tonner Ldv</t>
  </si>
  <si>
    <t>1.6.3</t>
  </si>
  <si>
    <t>1-Tonner Ldv</t>
  </si>
  <si>
    <t>1.7</t>
  </si>
  <si>
    <t>Drawings</t>
  </si>
  <si>
    <t>1.7.1</t>
  </si>
  <si>
    <t>1.7.2</t>
  </si>
  <si>
    <t>1.8</t>
  </si>
  <si>
    <t>Other</t>
  </si>
  <si>
    <t>1.8.1</t>
  </si>
  <si>
    <t>1</t>
  </si>
  <si>
    <t>1.8.2</t>
  </si>
  <si>
    <t>1.8.3</t>
  </si>
  <si>
    <t>Supervision for duration of construction</t>
  </si>
  <si>
    <t>2.4.3</t>
  </si>
  <si>
    <t>CONTINGENCIES 5%</t>
  </si>
  <si>
    <t>SUB TOTAL B</t>
  </si>
  <si>
    <t>6</t>
  </si>
  <si>
    <t>ELECTRICAL INSTALLATION</t>
  </si>
  <si>
    <t>Internal Installation</t>
  </si>
  <si>
    <t>LV RETICULATION</t>
  </si>
  <si>
    <t>Low Volatge Cable Installation</t>
  </si>
  <si>
    <t>Excavation and Trenching</t>
  </si>
  <si>
    <t>General trenching workfor sleeves along the routes as pegged out on site after co-ordination with other services</t>
  </si>
  <si>
    <t>Allowance must be made for the sifting of soil when required, removal and carting away of all stones and rocks including dumping off site. Backfilling and compaction shall be carried out as specified for overall siteworks.</t>
  </si>
  <si>
    <t>3.1.1</t>
  </si>
  <si>
    <t>Excavation and backfilling in soft soil</t>
  </si>
  <si>
    <t>m³</t>
  </si>
  <si>
    <t>3.1.2</t>
  </si>
  <si>
    <t>Excavation and backfilling in hard rock-supply cable</t>
  </si>
  <si>
    <t>Cable and Data Sleeves</t>
  </si>
  <si>
    <t>Supply and installation of PVC Sleeves through floor construction to power distribution board and communication board complete with standard radius sleeve bends</t>
  </si>
  <si>
    <t>3.2.1</t>
  </si>
  <si>
    <t>110mm Diameter for power cable</t>
  </si>
  <si>
    <t>m</t>
  </si>
  <si>
    <t>Radius bends:</t>
  </si>
  <si>
    <t>3.2.2</t>
  </si>
  <si>
    <t>110mm Diameter</t>
  </si>
  <si>
    <t>No</t>
  </si>
  <si>
    <t>Sub Total Carried Forward</t>
  </si>
  <si>
    <t>Sub Total Brought Forward</t>
  </si>
  <si>
    <t>Low Voltage PVC Cables</t>
  </si>
  <si>
    <t>Supply and installation of PVC SWA PVC cable and Bare Copper Earth Wire in sleeves and in trenches</t>
  </si>
  <si>
    <t>3.3.1</t>
  </si>
  <si>
    <r>
      <t>16mm</t>
    </r>
    <r>
      <rPr>
        <vertAlign val="superscript"/>
        <sz val="10"/>
        <rFont val="Arial"/>
        <family val="2"/>
      </rPr>
      <t>2</t>
    </r>
    <r>
      <rPr>
        <sz val="10"/>
        <rFont val="Arial"/>
        <family val="2"/>
      </rPr>
      <t xml:space="preserve"> 2 core PVC SWA Cable</t>
    </r>
  </si>
  <si>
    <t xml:space="preserve">m   </t>
  </si>
  <si>
    <t>3.3.2</t>
  </si>
  <si>
    <r>
      <t>10mm</t>
    </r>
    <r>
      <rPr>
        <vertAlign val="superscript"/>
        <sz val="10"/>
        <rFont val="Arial"/>
        <family val="2"/>
      </rPr>
      <t>2</t>
    </r>
    <r>
      <rPr>
        <sz val="10"/>
        <rFont val="Arial"/>
        <family val="2"/>
      </rPr>
      <t xml:space="preserve"> BCEW  </t>
    </r>
  </si>
  <si>
    <t>Treminations:</t>
  </si>
  <si>
    <t>3.4.1</t>
  </si>
  <si>
    <t>3.4.2</t>
  </si>
  <si>
    <t>Electrical Tests</t>
  </si>
  <si>
    <t>Making provision for the required inspection, tests and the commissioning of the complete installation and the issuing of the required certificate.</t>
  </si>
  <si>
    <t>3.5.1</t>
  </si>
  <si>
    <t>High Mast Light</t>
  </si>
  <si>
    <t>Others</t>
  </si>
  <si>
    <t>3.6.1</t>
  </si>
  <si>
    <t>Danger Tape</t>
  </si>
  <si>
    <t>Total for internal installation Carried to Summary of Cost (Excl.VAT)</t>
  </si>
  <si>
    <t>Low Voltage Reticulation</t>
  </si>
  <si>
    <t>3.1.3</t>
  </si>
  <si>
    <t>Imported G5 Material</t>
  </si>
  <si>
    <t>Provisional Sums</t>
  </si>
  <si>
    <t>2.5</t>
  </si>
  <si>
    <t>2.5.1</t>
  </si>
  <si>
    <t>Repairs and retrofitting of existing street lights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</si>
</sst>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R&quot;#,##0;\-&quot;R&quot;#,##0"/>
    <numFmt numFmtId="43" formatCode="_-* #,##0.00_-;\-* #,##0.00_-;_-* &quot;-&quot;??_-;_-@_-"/>
    <numFmt numFmtId="164" formatCode="_ &quot;R&quot;\ * #,##0.00_ ;_ &quot;R&quot;\ * \-#,##0.00_ ;_ &quot;R&quot;\ * &quot;-&quot;??_ ;_ @_ "/>
    <numFmt numFmtId="165" formatCode="_ * #,##0.00_ ;_ * \-#,##0.00_ ;_ * &quot;-&quot;??_ ;_ @_ "/>
    <numFmt numFmtId="166" formatCode="0.0%"/>
    <numFmt numFmtId="167" formatCode="&quot;R&quot;\ #,##0.00"/>
    <numFmt numFmtId="168" formatCode="&quot;R&quot;\ #,##0.00_);\(&quot;R&quot;\ #,##0.00\)"/>
    <numFmt numFmtId="169" formatCode=";;;"/>
    <numFmt numFmtId="170" formatCode="_(&quot;$&quot;* #,##0.00_);_(&quot;$&quot;* \(#,##0.00\);_(&quot;$&quot;* &quot;-&quot;??_);_(@_)"/>
    <numFmt numFmtId="171" formatCode="0.000_)"/>
    <numFmt numFmtId="172" formatCode="0.00_)"/>
    <numFmt numFmtId="173" formatCode="&quot;R&quot;\ #,##0;&quot;R&quot;\ \-#,##0"/>
    <numFmt numFmtId="174" formatCode="_ &quot;€&quot;\ * #,##0.00_ ;_ &quot;€&quot;\ * \-#,##0.00_ ;_ &quot;€&quot;\ * &quot;-&quot;??_ ;_ @_ "/>
    <numFmt numFmtId="175" formatCode="&quot;R&quot;#,##0.00"/>
  </numFmts>
  <fonts count="41" x14ac:knownFonts="1">
    <font>
      <sz val="11"/>
      <color theme="1"/>
      <name val="Calibri"/>
      <family val="2"/>
      <scheme val="minor"/>
    </font>
    <font>
      <sz val="10"/>
      <name val="Courier"/>
      <family val="3"/>
    </font>
    <font>
      <sz val="10"/>
      <name val="Times New Roman"/>
      <family val="1"/>
    </font>
    <font>
      <sz val="10"/>
      <name val="Courier"/>
      <family val="3"/>
    </font>
    <font>
      <b/>
      <sz val="10"/>
      <name val="Arial"/>
      <family val="2"/>
    </font>
    <font>
      <sz val="10"/>
      <name val="Arial"/>
      <family val="2"/>
    </font>
    <font>
      <sz val="11"/>
      <color theme="1"/>
      <name val="Calibri"/>
      <family val="2"/>
      <scheme val="minor"/>
    </font>
    <font>
      <b/>
      <sz val="9"/>
      <name val="Arial"/>
      <family val="2"/>
    </font>
    <font>
      <sz val="9"/>
      <name val="Arial"/>
      <family val="2"/>
    </font>
    <font>
      <sz val="9"/>
      <color indexed="9"/>
      <name val="Arial"/>
      <family val="2"/>
    </font>
    <font>
      <sz val="9"/>
      <color indexed="8"/>
      <name val="Arial"/>
      <family val="2"/>
    </font>
    <font>
      <sz val="10"/>
      <name val="Arial"/>
      <family val="2"/>
    </font>
    <font>
      <b/>
      <sz val="12"/>
      <name val="Arial"/>
      <family val="2"/>
    </font>
    <font>
      <sz val="16"/>
      <name val="Arial"/>
      <family val="2"/>
    </font>
    <font>
      <sz val="10"/>
      <name val="Verdana"/>
      <family val="2"/>
    </font>
    <font>
      <b/>
      <sz val="18"/>
      <name val="Arial"/>
      <family val="2"/>
    </font>
    <font>
      <sz val="11"/>
      <name val="Tms Rmn"/>
    </font>
    <font>
      <b/>
      <i/>
      <sz val="16"/>
      <name val="Helv"/>
    </font>
    <font>
      <sz val="8"/>
      <color indexed="10"/>
      <name val="Arial Narrow"/>
      <family val="2"/>
    </font>
    <font>
      <sz val="10"/>
      <color indexed="8"/>
      <name val="Arial"/>
      <family val="2"/>
    </font>
    <font>
      <b/>
      <sz val="9"/>
      <name val="Arial"/>
      <family val="2"/>
    </font>
    <font>
      <sz val="11"/>
      <color theme="1"/>
      <name val="Calibri"/>
      <family val="2"/>
      <scheme val="minor"/>
    </font>
    <font>
      <sz val="9"/>
      <name val="Arial"/>
      <family val="2"/>
    </font>
    <font>
      <sz val="11"/>
      <color theme="0"/>
      <name val="Calibri"/>
      <family val="2"/>
      <scheme val="minor"/>
    </font>
    <font>
      <sz val="11"/>
      <name val="Arial"/>
      <family val="2"/>
    </font>
    <font>
      <sz val="9"/>
      <color theme="1"/>
      <name val="Calibri"/>
      <family val="2"/>
      <scheme val="minor"/>
    </font>
    <font>
      <sz val="11"/>
      <name val="Arial"/>
      <family val="2"/>
    </font>
    <font>
      <sz val="11"/>
      <color theme="1"/>
      <name val="Arial"/>
      <family val="2"/>
    </font>
    <font>
      <sz val="11"/>
      <color indexed="10"/>
      <name val="Arial"/>
      <family val="2"/>
    </font>
    <font>
      <sz val="11"/>
      <color theme="1"/>
      <name val="Calibri"/>
      <family val="2"/>
      <scheme val="minor"/>
    </font>
    <font>
      <b/>
      <u/>
      <sz val="11"/>
      <name val="Arial"/>
      <family val="2"/>
    </font>
    <font>
      <b/>
      <sz val="10"/>
      <name val="Arial"/>
      <family val="2"/>
    </font>
    <font>
      <sz val="10"/>
      <name val="Arial"/>
      <family val="2"/>
    </font>
    <font>
      <u/>
      <sz val="10"/>
      <name val="Arial"/>
      <family val="2"/>
    </font>
    <font>
      <sz val="10"/>
      <color theme="1"/>
      <name val="Arial"/>
      <family val="2"/>
    </font>
    <font>
      <sz val="11"/>
      <color theme="0"/>
      <name val="Arial"/>
      <family val="2"/>
    </font>
    <font>
      <b/>
      <sz val="11"/>
      <name val="Arial"/>
      <family val="2"/>
    </font>
    <font>
      <sz val="14"/>
      <name val="Arial Narrow"/>
      <family val="2"/>
    </font>
    <font>
      <sz val="9"/>
      <color theme="1"/>
      <name val="Arial"/>
      <family val="2"/>
    </font>
    <font>
      <b/>
      <u/>
      <sz val="10"/>
      <name val="Arial"/>
      <family val="2"/>
    </font>
    <font>
      <vertAlign val="superscript"/>
      <sz val="1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8"/>
      </left>
      <right style="thin">
        <color indexed="8"/>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style="thin">
        <color indexed="8"/>
      </left>
      <right style="thin">
        <color auto="1"/>
      </right>
      <top/>
      <bottom/>
      <diagonal/>
    </border>
    <border>
      <left/>
      <right style="thin">
        <color indexed="8"/>
      </right>
      <top/>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double">
        <color indexed="0"/>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right/>
      <top style="thin">
        <color indexed="64"/>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68">
    <xf numFmtId="0" fontId="0" fillId="0" borderId="0"/>
    <xf numFmtId="0" fontId="1" fillId="0" borderId="0"/>
    <xf numFmtId="9" fontId="2" fillId="0" borderId="0" applyFont="0" applyFill="0" applyBorder="0" applyAlignment="0" applyProtection="0"/>
    <xf numFmtId="0" fontId="3" fillId="0" borderId="0"/>
    <xf numFmtId="165" fontId="6" fillId="0" borderId="0" applyFont="0" applyFill="0" applyBorder="0" applyAlignment="0" applyProtection="0"/>
    <xf numFmtId="0" fontId="5" fillId="0" borderId="0"/>
    <xf numFmtId="0" fontId="11" fillId="0" borderId="0"/>
    <xf numFmtId="165" fontId="6" fillId="0" borderId="0" applyFont="0" applyFill="0" applyBorder="0" applyAlignment="0" applyProtection="0"/>
    <xf numFmtId="165" fontId="5" fillId="0" borderId="0" applyFont="0" applyFill="0" applyBorder="0" applyAlignment="0" applyProtection="0"/>
    <xf numFmtId="164" fontId="11" fillId="0" borderId="0" applyFont="0" applyFill="0" applyBorder="0" applyAlignment="0" applyProtection="0"/>
    <xf numFmtId="0" fontId="6" fillId="0" borderId="0"/>
    <xf numFmtId="0" fontId="14" fillId="0" borderId="0"/>
    <xf numFmtId="9" fontId="6"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0" fontId="1" fillId="0" borderId="0"/>
    <xf numFmtId="43" fontId="5" fillId="0" borderId="0" applyFont="0" applyFill="0" applyBorder="0" applyAlignment="0" applyProtection="0"/>
    <xf numFmtId="170" fontId="5" fillId="0" borderId="0" applyFont="0" applyFill="0" applyBorder="0" applyAlignment="0" applyProtection="0"/>
    <xf numFmtId="0" fontId="5" fillId="0" borderId="0" applyProtection="0">
      <alignment vertical="top"/>
    </xf>
    <xf numFmtId="3" fontId="5"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15" fillId="0" borderId="0" applyNumberFormat="0" applyFont="0" applyFill="0" applyAlignment="0" applyProtection="0"/>
    <xf numFmtId="0" fontId="12" fillId="0" borderId="0" applyNumberFormat="0" applyFont="0" applyFill="0" applyAlignment="0" applyProtection="0"/>
    <xf numFmtId="0" fontId="5" fillId="0" borderId="19" applyNumberFormat="0" applyFont="0" applyBorder="0" applyAlignment="0" applyProtection="0"/>
    <xf numFmtId="0" fontId="5" fillId="0" borderId="0" applyProtection="0">
      <alignment vertical="top"/>
    </xf>
    <xf numFmtId="0" fontId="5" fillId="0" borderId="0"/>
    <xf numFmtId="171" fontId="16" fillId="0" borderId="0"/>
    <xf numFmtId="171" fontId="16" fillId="0" borderId="0"/>
    <xf numFmtId="171" fontId="16" fillId="0" borderId="0"/>
    <xf numFmtId="171" fontId="16" fillId="0" borderId="0"/>
    <xf numFmtId="171" fontId="16" fillId="0" borderId="0"/>
    <xf numFmtId="171" fontId="16" fillId="0" borderId="0"/>
    <xf numFmtId="171" fontId="16" fillId="0" borderId="0"/>
    <xf numFmtId="171" fontId="16" fillId="0" borderId="0"/>
    <xf numFmtId="43" fontId="5" fillId="0" borderId="0" applyFont="0" applyFill="0" applyBorder="0" applyAlignment="0" applyProtection="0"/>
    <xf numFmtId="170" fontId="5" fillId="0" borderId="0" applyFont="0" applyFill="0" applyBorder="0" applyAlignment="0" applyProtection="0"/>
    <xf numFmtId="0" fontId="13" fillId="0" borderId="0" applyProtection="0">
      <alignment vertical="top"/>
    </xf>
    <xf numFmtId="172" fontId="17" fillId="0" borderId="0"/>
    <xf numFmtId="0" fontId="6" fillId="0" borderId="0"/>
    <xf numFmtId="9" fontId="5" fillId="0" borderId="0" applyFont="0" applyFill="0" applyBorder="0" applyAlignment="0" applyProtection="0"/>
    <xf numFmtId="0" fontId="18" fillId="0" borderId="0">
      <alignment vertical="top"/>
    </xf>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3" fontId="5" fillId="0" borderId="0" applyFont="0" applyFill="0" applyBorder="0" applyAlignment="0" applyProtection="0">
      <alignment vertical="top"/>
    </xf>
    <xf numFmtId="174" fontId="5" fillId="0" borderId="0" applyFont="0" applyFill="0" applyBorder="0" applyAlignment="0" applyProtection="0"/>
    <xf numFmtId="173" fontId="5" fillId="0" borderId="0" applyFont="0" applyFill="0" applyBorder="0" applyAlignment="0" applyProtection="0">
      <alignment vertical="top"/>
    </xf>
    <xf numFmtId="0" fontId="5" fillId="0" borderId="0" applyFont="0" applyFill="0" applyBorder="0" applyAlignment="0" applyProtection="0">
      <alignment vertical="top"/>
    </xf>
    <xf numFmtId="2" fontId="5" fillId="0" borderId="0" applyFont="0" applyFill="0" applyBorder="0" applyAlignment="0" applyProtection="0">
      <alignment vertical="top"/>
    </xf>
    <xf numFmtId="0" fontId="5" fillId="0" borderId="0"/>
    <xf numFmtId="164" fontId="5" fillId="0" borderId="0" applyFont="0" applyFill="0" applyBorder="0" applyAlignment="0" applyProtection="0"/>
    <xf numFmtId="0" fontId="6" fillId="0" borderId="0"/>
    <xf numFmtId="0" fontId="6" fillId="0" borderId="0"/>
    <xf numFmtId="0" fontId="5" fillId="0" borderId="0"/>
    <xf numFmtId="0" fontId="19" fillId="0" borderId="0" applyNumberFormat="0" applyFill="0" applyBorder="0" applyProtection="0"/>
    <xf numFmtId="0" fontId="11" fillId="0" borderId="0"/>
    <xf numFmtId="43" fontId="5" fillId="0" borderId="0" applyFont="0" applyFill="0" applyBorder="0" applyAlignment="0" applyProtection="0"/>
    <xf numFmtId="0" fontId="1" fillId="0" borderId="0"/>
    <xf numFmtId="0" fontId="5" fillId="0" borderId="0"/>
  </cellStyleXfs>
  <cellXfs count="255">
    <xf numFmtId="0" fontId="0" fillId="0" borderId="0" xfId="0"/>
    <xf numFmtId="0" fontId="8" fillId="0" borderId="0" xfId="5" applyFont="1" applyFill="1" applyAlignment="1" applyProtection="1">
      <alignment horizontal="center" wrapText="1"/>
    </xf>
    <xf numFmtId="0" fontId="8" fillId="0" borderId="0" xfId="5" applyFont="1" applyFill="1" applyAlignment="1">
      <alignment horizontal="center" wrapText="1"/>
    </xf>
    <xf numFmtId="0" fontId="8" fillId="0" borderId="0" xfId="5" applyFont="1" applyFill="1" applyBorder="1" applyAlignment="1" applyProtection="1">
      <alignment wrapText="1"/>
    </xf>
    <xf numFmtId="0" fontId="8" fillId="0" borderId="11" xfId="5" applyFont="1" applyFill="1" applyBorder="1" applyAlignment="1" applyProtection="1">
      <alignment horizontal="right" wrapText="1"/>
    </xf>
    <xf numFmtId="0" fontId="8" fillId="0" borderId="0" xfId="5" applyFont="1" applyFill="1" applyAlignment="1" applyProtection="1">
      <alignment wrapText="1"/>
    </xf>
    <xf numFmtId="0" fontId="8" fillId="0" borderId="0" xfId="5" applyFont="1" applyFill="1" applyAlignment="1">
      <alignment wrapText="1"/>
    </xf>
    <xf numFmtId="0" fontId="8" fillId="0" borderId="0" xfId="5" applyFont="1" applyFill="1" applyBorder="1" applyAlignment="1" applyProtection="1">
      <alignment vertical="center" wrapText="1"/>
    </xf>
    <xf numFmtId="0" fontId="7" fillId="0" borderId="0" xfId="5" applyFont="1" applyFill="1" applyAlignment="1" applyProtection="1">
      <alignment vertical="center" wrapText="1"/>
    </xf>
    <xf numFmtId="0" fontId="7" fillId="0" borderId="0" xfId="5" applyFont="1" applyFill="1" applyAlignment="1">
      <alignment vertical="center" wrapText="1"/>
    </xf>
    <xf numFmtId="168" fontId="8" fillId="0" borderId="0" xfId="5" applyNumberFormat="1" applyFont="1" applyFill="1" applyAlignment="1">
      <alignment horizontal="center" wrapText="1"/>
    </xf>
    <xf numFmtId="49" fontId="5" fillId="0" borderId="10" xfId="1" applyNumberFormat="1" applyFont="1" applyBorder="1" applyAlignment="1">
      <alignment horizontal="center" vertical="center"/>
    </xf>
    <xf numFmtId="49" fontId="5" fillId="0" borderId="0" xfId="1" applyNumberFormat="1" applyFont="1" applyAlignment="1">
      <alignment horizontal="left" wrapText="1"/>
    </xf>
    <xf numFmtId="49" fontId="5" fillId="0" borderId="10" xfId="1" applyNumberFormat="1" applyFont="1" applyFill="1" applyBorder="1" applyAlignment="1">
      <alignment horizontal="center" vertical="center"/>
    </xf>
    <xf numFmtId="49" fontId="5" fillId="0" borderId="12" xfId="1" applyNumberFormat="1" applyFont="1" applyBorder="1" applyAlignment="1">
      <alignment wrapText="1"/>
    </xf>
    <xf numFmtId="0" fontId="8" fillId="0" borderId="11" xfId="5" applyFont="1" applyFill="1" applyBorder="1" applyAlignment="1" applyProtection="1">
      <alignment horizontal="center" vertical="center" wrapText="1"/>
    </xf>
    <xf numFmtId="0" fontId="8" fillId="0" borderId="4" xfId="5" applyFont="1" applyFill="1" applyBorder="1" applyAlignment="1" applyProtection="1">
      <alignment horizontal="center" vertical="center" wrapText="1"/>
    </xf>
    <xf numFmtId="0" fontId="8" fillId="0" borderId="0" xfId="5" applyFont="1" applyFill="1" applyBorder="1" applyAlignment="1" applyProtection="1">
      <alignment horizontal="center" wrapText="1"/>
    </xf>
    <xf numFmtId="0" fontId="8" fillId="0" borderId="11" xfId="5" applyFont="1" applyFill="1" applyBorder="1" applyAlignment="1" applyProtection="1">
      <alignment horizontal="center" wrapText="1"/>
    </xf>
    <xf numFmtId="0" fontId="8" fillId="0" borderId="4" xfId="5" applyFont="1" applyFill="1" applyBorder="1" applyAlignment="1" applyProtection="1">
      <alignment horizontal="center" wrapText="1"/>
    </xf>
    <xf numFmtId="0" fontId="10" fillId="0" borderId="0" xfId="62" applyFont="1" applyBorder="1" applyAlignment="1">
      <alignment horizontal="left" vertical="center" wrapText="1"/>
    </xf>
    <xf numFmtId="0" fontId="8" fillId="0" borderId="0" xfId="62" applyFont="1" applyFill="1" applyBorder="1" applyAlignment="1" applyProtection="1">
      <alignment horizontal="left" vertical="center" wrapText="1"/>
    </xf>
    <xf numFmtId="0" fontId="8" fillId="0" borderId="1" xfId="11" applyFont="1" applyBorder="1" applyAlignment="1">
      <alignment horizontal="center" vertical="center"/>
    </xf>
    <xf numFmtId="0" fontId="21" fillId="0" borderId="0" xfId="0" applyFont="1"/>
    <xf numFmtId="0" fontId="20" fillId="2" borderId="2" xfId="0"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0" fontId="20" fillId="0" borderId="5" xfId="0" applyFont="1" applyBorder="1" applyAlignment="1">
      <alignment horizontal="center" vertical="center" wrapText="1"/>
    </xf>
    <xf numFmtId="0" fontId="22" fillId="0" borderId="1" xfId="0" applyFont="1" applyBorder="1" applyAlignment="1">
      <alignment horizontal="center" vertical="center"/>
    </xf>
    <xf numFmtId="0" fontId="22" fillId="0" borderId="0" xfId="0" applyFont="1" applyBorder="1" applyAlignment="1">
      <alignment horizontal="left" vertical="center" wrapText="1"/>
    </xf>
    <xf numFmtId="165" fontId="22" fillId="0" borderId="1" xfId="4" applyFont="1" applyBorder="1" applyAlignment="1">
      <alignment vertical="center"/>
    </xf>
    <xf numFmtId="165" fontId="21" fillId="0" borderId="0" xfId="0" applyNumberFormat="1" applyFont="1"/>
    <xf numFmtId="165" fontId="22" fillId="0" borderId="8" xfId="4" applyFont="1" applyBorder="1"/>
    <xf numFmtId="0" fontId="21" fillId="0" borderId="0" xfId="0" applyFont="1" applyBorder="1"/>
    <xf numFmtId="43" fontId="21" fillId="0" borderId="0" xfId="0" applyNumberFormat="1" applyFont="1"/>
    <xf numFmtId="0" fontId="20" fillId="0" borderId="0" xfId="0" applyFont="1" applyBorder="1" applyAlignment="1">
      <alignment horizontal="left" vertical="center" wrapText="1"/>
    </xf>
    <xf numFmtId="165" fontId="22" fillId="0" borderId="1" xfId="4" applyFont="1" applyBorder="1"/>
    <xf numFmtId="0" fontId="23" fillId="2" borderId="0" xfId="0" applyFont="1" applyFill="1" applyAlignment="1"/>
    <xf numFmtId="0" fontId="21" fillId="0" borderId="0" xfId="0" applyFont="1" applyAlignment="1"/>
    <xf numFmtId="167" fontId="24" fillId="0" borderId="8" xfId="0" applyNumberFormat="1" applyFont="1" applyBorder="1"/>
    <xf numFmtId="167" fontId="24" fillId="0" borderId="0" xfId="0" applyNumberFormat="1" applyFont="1" applyBorder="1"/>
    <xf numFmtId="0" fontId="20" fillId="0" borderId="6" xfId="0" applyFont="1" applyBorder="1" applyAlignment="1">
      <alignment vertical="center"/>
    </xf>
    <xf numFmtId="0" fontId="25" fillId="0" borderId="0" xfId="0" applyFont="1"/>
    <xf numFmtId="167" fontId="25" fillId="0" borderId="0" xfId="0" applyNumberFormat="1" applyFont="1"/>
    <xf numFmtId="0" fontId="27" fillId="0" borderId="0" xfId="0" applyFont="1" applyBorder="1" applyAlignment="1">
      <alignment vertical="center" wrapText="1"/>
    </xf>
    <xf numFmtId="9" fontId="28" fillId="0" borderId="0" xfId="2" applyFont="1" applyBorder="1" applyProtection="1"/>
    <xf numFmtId="0" fontId="29" fillId="0" borderId="0" xfId="0" applyFont="1"/>
    <xf numFmtId="0" fontId="26" fillId="0" borderId="0" xfId="1" applyFont="1" applyBorder="1" applyAlignment="1">
      <alignment horizontal="center" vertical="center"/>
    </xf>
    <xf numFmtId="0" fontId="26" fillId="0" borderId="0" xfId="1" applyFont="1" applyBorder="1" applyAlignment="1">
      <alignment horizontal="fill" vertical="center"/>
    </xf>
    <xf numFmtId="0" fontId="26" fillId="0" borderId="0" xfId="1" applyFont="1" applyBorder="1"/>
    <xf numFmtId="49" fontId="26" fillId="0" borderId="0" xfId="1" applyNumberFormat="1" applyFont="1" applyBorder="1" applyAlignment="1">
      <alignment horizontal="center"/>
    </xf>
    <xf numFmtId="49" fontId="30" fillId="0" borderId="0" xfId="1" quotePrefix="1" applyNumberFormat="1" applyFont="1" applyBorder="1" applyAlignment="1">
      <alignment horizontal="left"/>
    </xf>
    <xf numFmtId="1" fontId="26" fillId="0" borderId="0" xfId="1" applyNumberFormat="1" applyFont="1" applyBorder="1"/>
    <xf numFmtId="167" fontId="26" fillId="0" borderId="0" xfId="1" applyNumberFormat="1" applyFont="1" applyBorder="1" applyProtection="1"/>
    <xf numFmtId="0" fontId="26" fillId="0" borderId="0" xfId="1" applyFont="1"/>
    <xf numFmtId="0" fontId="31" fillId="0" borderId="5" xfId="0" applyFont="1" applyBorder="1" applyAlignment="1">
      <alignment horizontal="center"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4" fontId="31" fillId="0" borderId="16" xfId="0" applyNumberFormat="1" applyFont="1" applyBorder="1" applyAlignment="1">
      <alignment horizontal="center" vertical="center"/>
    </xf>
    <xf numFmtId="4" fontId="31" fillId="0" borderId="17" xfId="0" applyNumberFormat="1" applyFont="1" applyBorder="1" applyAlignment="1">
      <alignment horizontal="center" vertical="center"/>
    </xf>
    <xf numFmtId="0" fontId="32" fillId="0" borderId="0" xfId="1" applyFont="1"/>
    <xf numFmtId="49" fontId="32" fillId="0" borderId="10" xfId="1" applyNumberFormat="1" applyFont="1" applyBorder="1" applyAlignment="1">
      <alignment horizontal="center"/>
    </xf>
    <xf numFmtId="0" fontId="33" fillId="0" borderId="0" xfId="1" applyNumberFormat="1" applyFont="1" applyAlignment="1">
      <alignment horizontal="left"/>
    </xf>
    <xf numFmtId="0" fontId="32" fillId="0" borderId="10" xfId="1" applyFont="1" applyBorder="1"/>
    <xf numFmtId="1" fontId="32" fillId="0" borderId="0" xfId="1" applyNumberFormat="1" applyFont="1"/>
    <xf numFmtId="167" fontId="32" fillId="0" borderId="11" xfId="1" applyNumberFormat="1" applyFont="1" applyBorder="1" applyProtection="1"/>
    <xf numFmtId="49" fontId="32" fillId="0" borderId="10" xfId="1" applyNumberFormat="1" applyFont="1" applyBorder="1" applyAlignment="1">
      <alignment horizontal="center" vertical="center"/>
    </xf>
    <xf numFmtId="49" fontId="32" fillId="0" borderId="0" xfId="1" applyNumberFormat="1" applyFont="1" applyAlignment="1">
      <alignment horizontal="left" wrapText="1"/>
    </xf>
    <xf numFmtId="167" fontId="32" fillId="0" borderId="10" xfId="1" applyNumberFormat="1" applyFont="1" applyBorder="1" applyProtection="1"/>
    <xf numFmtId="0" fontId="32" fillId="0" borderId="10" xfId="1" applyFont="1" applyBorder="1" applyAlignment="1">
      <alignment horizontal="center" vertical="center"/>
    </xf>
    <xf numFmtId="1" fontId="32" fillId="0" borderId="0" xfId="1" applyNumberFormat="1" applyFont="1" applyAlignment="1">
      <alignment horizontal="center" vertical="center"/>
    </xf>
    <xf numFmtId="165" fontId="32" fillId="0" borderId="10" xfId="4" applyFont="1" applyBorder="1" applyAlignment="1" applyProtection="1">
      <alignment vertical="center"/>
    </xf>
    <xf numFmtId="0" fontId="34" fillId="0" borderId="0" xfId="0" applyFont="1"/>
    <xf numFmtId="0" fontId="32" fillId="0" borderId="10" xfId="1" applyFont="1" applyBorder="1" applyAlignment="1">
      <alignment horizontal="center"/>
    </xf>
    <xf numFmtId="1" fontId="32" fillId="0" borderId="0" xfId="1" applyNumberFormat="1" applyFont="1" applyAlignment="1">
      <alignment horizontal="center"/>
    </xf>
    <xf numFmtId="1" fontId="32" fillId="0" borderId="0" xfId="1" applyNumberFormat="1" applyFont="1" applyBorder="1" applyAlignment="1" applyProtection="1">
      <alignment horizontal="center" vertical="center"/>
      <protection locked="0"/>
    </xf>
    <xf numFmtId="1" fontId="32" fillId="0" borderId="0" xfId="1" applyNumberFormat="1" applyFont="1" applyBorder="1"/>
    <xf numFmtId="165" fontId="32" fillId="0" borderId="10" xfId="4" applyFont="1" applyBorder="1" applyProtection="1"/>
    <xf numFmtId="1" fontId="32" fillId="0" borderId="10" xfId="1" applyNumberFormat="1" applyFont="1" applyBorder="1" applyAlignment="1" applyProtection="1">
      <alignment horizontal="center"/>
      <protection locked="0"/>
    </xf>
    <xf numFmtId="1" fontId="32" fillId="0" borderId="0" xfId="1" applyNumberFormat="1" applyFont="1" applyBorder="1" applyProtection="1">
      <protection locked="0"/>
    </xf>
    <xf numFmtId="49" fontId="32" fillId="0" borderId="0" xfId="1" applyNumberFormat="1" applyFont="1" applyAlignment="1">
      <alignment wrapText="1"/>
    </xf>
    <xf numFmtId="169" fontId="32" fillId="0" borderId="0" xfId="1" quotePrefix="1" applyNumberFormat="1" applyFont="1" applyAlignment="1">
      <alignment horizontal="left" wrapText="1"/>
    </xf>
    <xf numFmtId="169" fontId="32" fillId="0" borderId="10" xfId="1" applyNumberFormat="1" applyFont="1" applyBorder="1" applyAlignment="1">
      <alignment horizontal="center"/>
    </xf>
    <xf numFmtId="169" fontId="32" fillId="0" borderId="0" xfId="1" applyNumberFormat="1" applyFont="1" applyBorder="1"/>
    <xf numFmtId="49" fontId="32" fillId="0" borderId="0" xfId="1" applyNumberFormat="1" applyFont="1" applyAlignment="1">
      <alignment vertical="center" wrapText="1"/>
    </xf>
    <xf numFmtId="165" fontId="29" fillId="0" borderId="0" xfId="0" applyNumberFormat="1" applyFont="1"/>
    <xf numFmtId="1" fontId="32" fillId="0" borderId="0" xfId="1" applyNumberFormat="1" applyFont="1" applyBorder="1" applyAlignment="1" applyProtection="1">
      <alignment horizontal="center"/>
      <protection locked="0"/>
    </xf>
    <xf numFmtId="49" fontId="32" fillId="0" borderId="10" xfId="1" applyNumberFormat="1" applyFont="1" applyFill="1" applyBorder="1" applyAlignment="1">
      <alignment horizontal="center"/>
    </xf>
    <xf numFmtId="49" fontId="32" fillId="0" borderId="0" xfId="1" applyNumberFormat="1" applyFont="1" applyFill="1" applyAlignment="1">
      <alignment wrapText="1"/>
    </xf>
    <xf numFmtId="0" fontId="32" fillId="0" borderId="10" xfId="1" applyFont="1" applyFill="1" applyBorder="1" applyAlignment="1">
      <alignment horizontal="center"/>
    </xf>
    <xf numFmtId="1" fontId="32" fillId="0" borderId="0" xfId="1" applyNumberFormat="1" applyFont="1" applyFill="1" applyBorder="1" applyAlignment="1">
      <alignment horizontal="center"/>
    </xf>
    <xf numFmtId="165" fontId="32" fillId="0" borderId="10" xfId="4" applyFont="1" applyFill="1" applyBorder="1" applyProtection="1"/>
    <xf numFmtId="1" fontId="32" fillId="0" borderId="0" xfId="1" applyNumberFormat="1" applyFont="1" applyBorder="1" applyAlignment="1">
      <alignment horizontal="center"/>
    </xf>
    <xf numFmtId="1" fontId="32" fillId="0" borderId="0" xfId="1" applyNumberFormat="1" applyFont="1" applyBorder="1" applyAlignment="1">
      <alignment horizontal="center" vertical="center"/>
    </xf>
    <xf numFmtId="1" fontId="32" fillId="0" borderId="0" xfId="1" applyNumberFormat="1" applyFont="1" applyFill="1" applyBorder="1" applyAlignment="1">
      <alignment horizontal="center" vertical="center"/>
    </xf>
    <xf numFmtId="165" fontId="32" fillId="0" borderId="10" xfId="4" applyFont="1" applyFill="1" applyBorder="1" applyAlignment="1" applyProtection="1"/>
    <xf numFmtId="49" fontId="32" fillId="0" borderId="10" xfId="1" applyNumberFormat="1" applyFont="1" applyFill="1" applyBorder="1" applyAlignment="1">
      <alignment horizontal="center" vertical="center"/>
    </xf>
    <xf numFmtId="165" fontId="32" fillId="0" borderId="10" xfId="4" applyFont="1" applyFill="1" applyBorder="1" applyAlignment="1" applyProtection="1">
      <alignment vertical="center"/>
    </xf>
    <xf numFmtId="49" fontId="32" fillId="0" borderId="12" xfId="1" applyNumberFormat="1" applyFont="1" applyBorder="1" applyAlignment="1">
      <alignment wrapText="1"/>
    </xf>
    <xf numFmtId="1" fontId="32" fillId="0" borderId="10" xfId="1" applyNumberFormat="1" applyFont="1" applyBorder="1" applyAlignment="1">
      <alignment horizontal="center" vertical="center"/>
    </xf>
    <xf numFmtId="165" fontId="32" fillId="0" borderId="15" xfId="4" applyFont="1" applyBorder="1" applyAlignment="1" applyProtection="1">
      <alignment vertical="center"/>
    </xf>
    <xf numFmtId="165" fontId="32" fillId="0" borderId="0" xfId="4" applyFont="1" applyBorder="1" applyAlignment="1" applyProtection="1">
      <alignment vertical="center"/>
    </xf>
    <xf numFmtId="49" fontId="32" fillId="0" borderId="0" xfId="1" applyNumberFormat="1" applyFont="1" applyBorder="1" applyAlignment="1">
      <alignment wrapText="1"/>
    </xf>
    <xf numFmtId="0" fontId="32" fillId="0" borderId="0" xfId="1" applyFont="1" applyBorder="1"/>
    <xf numFmtId="165" fontId="31" fillId="0" borderId="18" xfId="4" applyFont="1" applyBorder="1" applyProtection="1"/>
    <xf numFmtId="43" fontId="32" fillId="0" borderId="0" xfId="1" applyNumberFormat="1" applyFont="1" applyBorder="1"/>
    <xf numFmtId="49" fontId="32" fillId="0" borderId="0" xfId="1" applyNumberFormat="1" applyFont="1" applyBorder="1" applyAlignment="1">
      <alignment horizontal="center"/>
    </xf>
    <xf numFmtId="49" fontId="32" fillId="0" borderId="0" xfId="1" applyNumberFormat="1" applyFont="1" applyBorder="1"/>
    <xf numFmtId="0" fontId="32" fillId="0" borderId="0" xfId="1" applyFont="1" applyBorder="1" applyAlignment="1">
      <alignment horizontal="center"/>
    </xf>
    <xf numFmtId="167" fontId="32" fillId="0" borderId="0" xfId="1" applyNumberFormat="1" applyFont="1" applyBorder="1" applyProtection="1"/>
    <xf numFmtId="2" fontId="32" fillId="0" borderId="0" xfId="1" applyNumberFormat="1" applyFont="1" applyBorder="1" applyProtection="1"/>
    <xf numFmtId="167" fontId="32" fillId="0" borderId="0" xfId="1" applyNumberFormat="1" applyFont="1" applyBorder="1" applyAlignment="1" applyProtection="1"/>
    <xf numFmtId="49" fontId="26" fillId="0" borderId="0" xfId="1" applyNumberFormat="1" applyFont="1" applyBorder="1"/>
    <xf numFmtId="0" fontId="26" fillId="0" borderId="0" xfId="1" applyFont="1" applyBorder="1" applyAlignment="1">
      <alignment horizontal="center"/>
    </xf>
    <xf numFmtId="169" fontId="26" fillId="0" borderId="0" xfId="1" applyNumberFormat="1" applyFont="1" applyBorder="1"/>
    <xf numFmtId="167" fontId="26" fillId="0" borderId="0" xfId="1" applyNumberFormat="1" applyFont="1" applyBorder="1" applyAlignment="1" applyProtection="1"/>
    <xf numFmtId="49" fontId="26" fillId="0" borderId="0" xfId="1" quotePrefix="1" applyNumberFormat="1" applyFont="1" applyBorder="1" applyAlignment="1">
      <alignment horizontal="left"/>
    </xf>
    <xf numFmtId="1" fontId="26" fillId="0" borderId="0" xfId="1" applyNumberFormat="1" applyFont="1" applyBorder="1" applyProtection="1"/>
    <xf numFmtId="0" fontId="27" fillId="0" borderId="0" xfId="0" applyFont="1"/>
    <xf numFmtId="49" fontId="26" fillId="0" borderId="0" xfId="1" applyNumberFormat="1" applyFont="1" applyBorder="1" applyAlignment="1">
      <alignment horizontal="left"/>
    </xf>
    <xf numFmtId="0" fontId="26" fillId="0" borderId="0" xfId="1" applyFont="1" applyBorder="1" applyAlignment="1">
      <alignment horizontal="fill"/>
    </xf>
    <xf numFmtId="1" fontId="26" fillId="0" borderId="0" xfId="1" applyNumberFormat="1" applyFont="1" applyBorder="1" applyAlignment="1" applyProtection="1">
      <alignment horizontal="fill"/>
    </xf>
    <xf numFmtId="167" fontId="26" fillId="0" borderId="0" xfId="1" applyNumberFormat="1" applyFont="1" applyBorder="1" applyAlignment="1" applyProtection="1">
      <alignment horizontal="right"/>
    </xf>
    <xf numFmtId="167" fontId="35" fillId="0" borderId="0" xfId="1" applyNumberFormat="1" applyFont="1" applyBorder="1" applyProtection="1"/>
    <xf numFmtId="0" fontId="36" fillId="0" borderId="0" xfId="1" quotePrefix="1" applyFont="1" applyBorder="1" applyAlignment="1">
      <alignment horizontal="left"/>
    </xf>
    <xf numFmtId="2" fontId="26" fillId="0" borderId="0" xfId="1" applyNumberFormat="1" applyFont="1" applyBorder="1" applyAlignment="1" applyProtection="1">
      <alignment horizontal="right"/>
    </xf>
    <xf numFmtId="2" fontId="26" fillId="0" borderId="0" xfId="1" applyNumberFormat="1" applyFont="1" applyBorder="1" applyAlignment="1" applyProtection="1">
      <alignment horizontal="fill"/>
    </xf>
    <xf numFmtId="2" fontId="26" fillId="0" borderId="0" xfId="1" applyNumberFormat="1" applyFont="1" applyBorder="1"/>
    <xf numFmtId="0" fontId="37" fillId="0" borderId="0" xfId="1" applyFont="1" applyBorder="1" applyAlignment="1">
      <alignment horizontal="center"/>
    </xf>
    <xf numFmtId="0" fontId="37" fillId="0" borderId="0" xfId="1" applyFont="1" applyBorder="1"/>
    <xf numFmtId="166" fontId="37" fillId="0" borderId="0" xfId="1" applyNumberFormat="1" applyFont="1" applyBorder="1"/>
    <xf numFmtId="2" fontId="37" fillId="0" borderId="0" xfId="1" applyNumberFormat="1" applyFont="1" applyBorder="1"/>
    <xf numFmtId="0" fontId="37" fillId="0" borderId="0" xfId="1" applyFont="1" applyAlignment="1">
      <alignment horizontal="center"/>
    </xf>
    <xf numFmtId="0" fontId="37" fillId="0" borderId="0" xfId="1" applyFont="1"/>
    <xf numFmtId="2" fontId="37" fillId="0" borderId="0" xfId="1" applyNumberFormat="1" applyFont="1"/>
    <xf numFmtId="175" fontId="22" fillId="0" borderId="5" xfId="4" applyNumberFormat="1" applyFont="1" applyBorder="1" applyAlignment="1">
      <alignment vertical="center"/>
    </xf>
    <xf numFmtId="165" fontId="20" fillId="0" borderId="5" xfId="4" applyFont="1" applyBorder="1" applyAlignment="1">
      <alignment horizontal="center" vertical="center" wrapText="1"/>
    </xf>
    <xf numFmtId="0" fontId="7" fillId="0" borderId="0" xfId="0" applyFont="1" applyBorder="1" applyAlignment="1">
      <alignment horizontal="left" vertical="center" wrapText="1"/>
    </xf>
    <xf numFmtId="0" fontId="22" fillId="0" borderId="4" xfId="0" applyFont="1" applyBorder="1" applyAlignment="1">
      <alignment horizontal="center" vertical="center"/>
    </xf>
    <xf numFmtId="0" fontId="20" fillId="0" borderId="7" xfId="0" applyFont="1" applyBorder="1" applyAlignment="1">
      <alignment horizontal="center" vertical="center" wrapText="1"/>
    </xf>
    <xf numFmtId="0" fontId="4" fillId="0" borderId="5" xfId="10" applyFont="1" applyBorder="1" applyAlignment="1">
      <alignment horizontal="center" vertical="center"/>
    </xf>
    <xf numFmtId="0" fontId="4" fillId="0" borderId="20" xfId="10" applyFont="1" applyBorder="1" applyAlignment="1">
      <alignment horizontal="center" vertical="center"/>
    </xf>
    <xf numFmtId="0" fontId="4" fillId="0" borderId="21" xfId="10" applyFont="1" applyBorder="1" applyAlignment="1">
      <alignment horizontal="center" vertical="center"/>
    </xf>
    <xf numFmtId="4" fontId="4" fillId="0" borderId="20" xfId="10" applyNumberFormat="1" applyFont="1" applyBorder="1" applyAlignment="1">
      <alignment horizontal="center" vertical="center"/>
    </xf>
    <xf numFmtId="4" fontId="4" fillId="0" borderId="21" xfId="10" applyNumberFormat="1" applyFont="1" applyBorder="1" applyAlignment="1">
      <alignment horizontal="center" vertical="center"/>
    </xf>
    <xf numFmtId="4" fontId="8" fillId="0" borderId="1" xfId="5" applyNumberFormat="1" applyFont="1" applyFill="1" applyBorder="1" applyAlignment="1" applyProtection="1">
      <alignment wrapText="1"/>
    </xf>
    <xf numFmtId="49" fontId="8" fillId="0" borderId="1" xfId="66" applyNumberFormat="1" applyFont="1" applyBorder="1" applyAlignment="1">
      <alignment horizontal="left" wrapText="1"/>
    </xf>
    <xf numFmtId="49" fontId="8" fillId="0" borderId="0" xfId="66" applyNumberFormat="1" applyFont="1" applyAlignment="1">
      <alignment horizontal="left" wrapText="1"/>
    </xf>
    <xf numFmtId="0" fontId="9" fillId="0" borderId="1" xfId="5" applyFont="1" applyFill="1" applyBorder="1" applyAlignment="1" applyProtection="1">
      <alignment horizontal="center" vertical="center"/>
    </xf>
    <xf numFmtId="168" fontId="9" fillId="0" borderId="1" xfId="5" applyNumberFormat="1" applyFont="1" applyFill="1" applyBorder="1" applyAlignment="1" applyProtection="1">
      <alignment horizontal="right" wrapText="1"/>
    </xf>
    <xf numFmtId="4" fontId="9" fillId="0" borderId="1" xfId="5" applyNumberFormat="1" applyFont="1" applyFill="1" applyBorder="1" applyAlignment="1">
      <alignment horizontal="right" vertical="center" wrapText="1"/>
    </xf>
    <xf numFmtId="4" fontId="9" fillId="0" borderId="15" xfId="5" applyNumberFormat="1" applyFont="1" applyBorder="1" applyAlignment="1">
      <alignment horizontal="right" vertical="center" wrapText="1"/>
    </xf>
    <xf numFmtId="49" fontId="8" fillId="0" borderId="1" xfId="66" applyNumberFormat="1" applyFont="1" applyBorder="1" applyAlignment="1">
      <alignment horizontal="left" vertical="center" wrapText="1"/>
    </xf>
    <xf numFmtId="49" fontId="8" fillId="0" borderId="0" xfId="66" applyNumberFormat="1" applyFont="1" applyAlignment="1">
      <alignment horizontal="left" vertical="center" wrapText="1"/>
    </xf>
    <xf numFmtId="49" fontId="8" fillId="0" borderId="0" xfId="66" applyNumberFormat="1" applyFont="1" applyAlignment="1">
      <alignment horizontal="center" vertical="center" wrapText="1"/>
    </xf>
    <xf numFmtId="4" fontId="38" fillId="0" borderId="1" xfId="5" applyNumberFormat="1" applyFont="1" applyFill="1" applyBorder="1" applyAlignment="1">
      <alignment vertical="center" wrapText="1"/>
    </xf>
    <xf numFmtId="4" fontId="38" fillId="0" borderId="15" xfId="5" applyNumberFormat="1" applyFont="1" applyBorder="1" applyAlignment="1">
      <alignment vertical="center" wrapText="1"/>
    </xf>
    <xf numFmtId="4" fontId="38" fillId="0" borderId="9" xfId="5" applyNumberFormat="1" applyFont="1" applyFill="1" applyBorder="1" applyAlignment="1">
      <alignment vertical="center" wrapText="1"/>
    </xf>
    <xf numFmtId="49" fontId="8" fillId="0" borderId="10" xfId="66" applyNumberFormat="1" applyFont="1" applyBorder="1" applyAlignment="1">
      <alignment horizontal="left" wrapText="1"/>
    </xf>
    <xf numFmtId="49" fontId="8" fillId="0" borderId="0" xfId="66" applyNumberFormat="1" applyFont="1" applyAlignment="1">
      <alignment horizontal="center" wrapText="1"/>
    </xf>
    <xf numFmtId="4" fontId="38" fillId="0" borderId="13" xfId="5" applyNumberFormat="1" applyFont="1" applyBorder="1" applyAlignment="1">
      <alignment vertical="center" wrapText="1"/>
    </xf>
    <xf numFmtId="49" fontId="8" fillId="0" borderId="10" xfId="66" applyNumberFormat="1" applyFont="1" applyBorder="1" applyAlignment="1">
      <alignment horizontal="left" vertical="center" wrapText="1"/>
    </xf>
    <xf numFmtId="0" fontId="8" fillId="0" borderId="1" xfId="67" applyFont="1" applyFill="1" applyBorder="1" applyAlignment="1" applyProtection="1">
      <alignment vertical="center" wrapText="1"/>
    </xf>
    <xf numFmtId="0" fontId="10" fillId="0" borderId="14" xfId="67" applyFont="1" applyFill="1" applyBorder="1" applyAlignment="1">
      <alignment horizontal="center" vertical="center" wrapText="1"/>
    </xf>
    <xf numFmtId="0" fontId="8" fillId="0" borderId="9" xfId="67" applyFont="1" applyFill="1" applyBorder="1" applyAlignment="1">
      <alignment horizontal="center" vertical="center" wrapText="1"/>
    </xf>
    <xf numFmtId="4" fontId="38" fillId="0" borderId="9" xfId="67" applyNumberFormat="1" applyFont="1" applyFill="1" applyBorder="1" applyAlignment="1">
      <alignment vertical="center" wrapText="1"/>
    </xf>
    <xf numFmtId="4" fontId="38" fillId="0" borderId="3" xfId="67" applyNumberFormat="1" applyFont="1" applyBorder="1" applyAlignment="1">
      <alignment vertical="center" wrapText="1"/>
    </xf>
    <xf numFmtId="0" fontId="10" fillId="0" borderId="9" xfId="67" applyFont="1" applyFill="1" applyBorder="1" applyAlignment="1">
      <alignment horizontal="center" vertical="center" wrapText="1"/>
    </xf>
    <xf numFmtId="4" fontId="38" fillId="0" borderId="3" xfId="5" applyNumberFormat="1" applyFont="1" applyBorder="1" applyAlignment="1">
      <alignment vertical="center" wrapText="1"/>
    </xf>
    <xf numFmtId="0" fontId="8" fillId="0" borderId="0" xfId="11" applyFont="1" applyBorder="1" applyAlignment="1">
      <alignment horizontal="center" vertical="center"/>
    </xf>
    <xf numFmtId="0" fontId="10" fillId="0" borderId="1" xfId="5" applyFont="1" applyFill="1" applyBorder="1" applyAlignment="1">
      <alignment horizontal="center" wrapText="1"/>
    </xf>
    <xf numFmtId="0" fontId="8" fillId="0" borderId="14" xfId="5" applyFont="1" applyFill="1" applyBorder="1" applyAlignment="1">
      <alignment horizontal="center" wrapText="1"/>
    </xf>
    <xf numFmtId="4" fontId="38" fillId="0" borderId="9" xfId="5" applyNumberFormat="1" applyFont="1" applyFill="1" applyBorder="1" applyAlignment="1">
      <alignment wrapText="1"/>
    </xf>
    <xf numFmtId="4" fontId="38" fillId="0" borderId="15" xfId="5" applyNumberFormat="1" applyFont="1" applyBorder="1" applyAlignment="1">
      <alignment wrapText="1"/>
    </xf>
    <xf numFmtId="4" fontId="38" fillId="0" borderId="1" xfId="5" applyNumberFormat="1" applyFont="1" applyFill="1" applyBorder="1" applyAlignment="1" applyProtection="1">
      <alignment wrapText="1"/>
    </xf>
    <xf numFmtId="168" fontId="38" fillId="0" borderId="1" xfId="5" applyNumberFormat="1" applyFont="1" applyFill="1" applyBorder="1" applyAlignment="1" applyProtection="1">
      <alignment horizontal="right" wrapText="1"/>
    </xf>
    <xf numFmtId="168" fontId="38" fillId="0" borderId="22" xfId="5" applyNumberFormat="1" applyFont="1" applyFill="1" applyBorder="1" applyAlignment="1" applyProtection="1">
      <alignment horizontal="right" vertical="center" wrapText="1"/>
    </xf>
    <xf numFmtId="49" fontId="8" fillId="0" borderId="1" xfId="66" applyNumberFormat="1" applyFont="1" applyBorder="1" applyAlignment="1">
      <alignment horizontal="center" wrapText="1"/>
    </xf>
    <xf numFmtId="49" fontId="8" fillId="0" borderId="1" xfId="66" applyNumberFormat="1" applyFont="1" applyBorder="1" applyAlignment="1">
      <alignment horizontal="center" vertical="center" wrapText="1"/>
    </xf>
    <xf numFmtId="49" fontId="8" fillId="0" borderId="10" xfId="66" applyNumberFormat="1" applyFont="1" applyBorder="1" applyAlignment="1">
      <alignment horizontal="center" wrapText="1"/>
    </xf>
    <xf numFmtId="49" fontId="8" fillId="0" borderId="10" xfId="66" applyNumberFormat="1" applyFont="1" applyBorder="1" applyAlignment="1">
      <alignment horizontal="center" vertical="center" wrapText="1"/>
    </xf>
    <xf numFmtId="0" fontId="10" fillId="0" borderId="1" xfId="62" applyFont="1" applyFill="1" applyBorder="1" applyAlignment="1">
      <alignment horizontal="center" vertical="center" wrapText="1"/>
    </xf>
    <xf numFmtId="0" fontId="8" fillId="0" borderId="9" xfId="67" applyFont="1" applyFill="1" applyBorder="1" applyAlignment="1" applyProtection="1">
      <alignment horizontal="left" vertical="center" wrapText="1"/>
    </xf>
    <xf numFmtId="2" fontId="8" fillId="0" borderId="1" xfId="67" applyNumberFormat="1" applyFont="1" applyFill="1" applyBorder="1" applyAlignment="1" applyProtection="1">
      <alignment horizontal="left" vertical="center" wrapText="1"/>
    </xf>
    <xf numFmtId="175" fontId="21" fillId="0" borderId="0" xfId="0" applyNumberFormat="1" applyFont="1"/>
    <xf numFmtId="0" fontId="7" fillId="0" borderId="0" xfId="27" applyFont="1"/>
    <xf numFmtId="0" fontId="5" fillId="0" borderId="0" xfId="27"/>
    <xf numFmtId="0" fontId="7" fillId="0" borderId="0" xfId="27" applyFont="1" applyAlignment="1">
      <alignment horizontal="left"/>
    </xf>
    <xf numFmtId="0" fontId="5" fillId="0" borderId="0" xfId="27" applyAlignment="1">
      <alignment horizontal="center"/>
    </xf>
    <xf numFmtId="4" fontId="5" fillId="0" borderId="0" xfId="27" applyNumberFormat="1" applyAlignment="1">
      <alignment horizontal="center"/>
    </xf>
    <xf numFmtId="0" fontId="4" fillId="0" borderId="0" xfId="27" applyFont="1" applyAlignment="1">
      <alignment horizontal="left"/>
    </xf>
    <xf numFmtId="0" fontId="5" fillId="0" borderId="11" xfId="27" applyBorder="1" applyAlignment="1">
      <alignment horizontal="center"/>
    </xf>
    <xf numFmtId="0" fontId="5" fillId="0" borderId="11" xfId="27" applyBorder="1"/>
    <xf numFmtId="0" fontId="5" fillId="0" borderId="23" xfId="27" applyBorder="1" applyAlignment="1">
      <alignment horizontal="center"/>
    </xf>
    <xf numFmtId="4" fontId="5" fillId="0" borderId="23" xfId="27" applyNumberFormat="1" applyBorder="1" applyAlignment="1">
      <alignment horizontal="center"/>
    </xf>
    <xf numFmtId="0" fontId="4" fillId="0" borderId="4" xfId="27" applyFont="1" applyBorder="1" applyAlignment="1">
      <alignment horizontal="center"/>
    </xf>
    <xf numFmtId="0" fontId="4" fillId="0" borderId="24" xfId="27" applyFont="1" applyBorder="1" applyAlignment="1">
      <alignment horizontal="center"/>
    </xf>
    <xf numFmtId="4" fontId="4" fillId="0" borderId="24" xfId="27" applyNumberFormat="1" applyFont="1" applyBorder="1" applyAlignment="1">
      <alignment horizontal="center"/>
    </xf>
    <xf numFmtId="4" fontId="4" fillId="0" borderId="4" xfId="27" applyNumberFormat="1" applyFont="1" applyBorder="1" applyAlignment="1">
      <alignment horizontal="center"/>
    </xf>
    <xf numFmtId="0" fontId="39" fillId="0" borderId="1" xfId="27" applyFont="1" applyBorder="1" applyAlignment="1">
      <alignment horizontal="center"/>
    </xf>
    <xf numFmtId="0" fontId="39" fillId="0" borderId="1" xfId="27" applyFont="1" applyBorder="1"/>
    <xf numFmtId="0" fontId="5" fillId="0" borderId="1" xfId="27" applyBorder="1" applyAlignment="1">
      <alignment horizontal="center"/>
    </xf>
    <xf numFmtId="4" fontId="5" fillId="0" borderId="1" xfId="27" applyNumberFormat="1" applyBorder="1" applyAlignment="1">
      <alignment horizontal="center"/>
    </xf>
    <xf numFmtId="0" fontId="4" fillId="0" borderId="1" xfId="27" applyFont="1" applyBorder="1" applyAlignment="1">
      <alignment horizontal="center"/>
    </xf>
    <xf numFmtId="0" fontId="4" fillId="0" borderId="1" xfId="27" applyFont="1" applyBorder="1"/>
    <xf numFmtId="0" fontId="5" fillId="0" borderId="1" xfId="27" applyBorder="1" applyAlignment="1">
      <alignment wrapText="1"/>
    </xf>
    <xf numFmtId="0" fontId="5" fillId="0" borderId="0" xfId="27" applyAlignment="1">
      <alignment horizontal="center" wrapText="1"/>
    </xf>
    <xf numFmtId="0" fontId="39" fillId="0" borderId="1" xfId="27" applyFont="1" applyBorder="1" applyAlignment="1">
      <alignment wrapText="1"/>
    </xf>
    <xf numFmtId="0" fontId="33" fillId="0" borderId="1" xfId="27" applyFont="1" applyBorder="1" applyAlignment="1">
      <alignment wrapText="1"/>
    </xf>
    <xf numFmtId="0" fontId="4" fillId="0" borderId="25" xfId="27" applyFont="1" applyBorder="1" applyAlignment="1">
      <alignment wrapText="1"/>
    </xf>
    <xf numFmtId="0" fontId="4" fillId="0" borderId="26" xfId="27" applyFont="1" applyBorder="1" applyAlignment="1">
      <alignment horizontal="center" wrapText="1"/>
    </xf>
    <xf numFmtId="0" fontId="4" fillId="0" borderId="26" xfId="27" applyFont="1" applyBorder="1" applyAlignment="1">
      <alignment horizontal="center"/>
    </xf>
    <xf numFmtId="4" fontId="4" fillId="0" borderId="26" xfId="27" applyNumberFormat="1" applyFont="1" applyBorder="1" applyAlignment="1">
      <alignment horizontal="right"/>
    </xf>
    <xf numFmtId="0" fontId="4" fillId="0" borderId="0" xfId="27" applyFont="1"/>
    <xf numFmtId="0" fontId="5" fillId="0" borderId="0" xfId="27" applyAlignment="1">
      <alignment wrapText="1"/>
    </xf>
    <xf numFmtId="0" fontId="5" fillId="0" borderId="28" xfId="27" applyBorder="1" applyAlignment="1">
      <alignment horizontal="center"/>
    </xf>
    <xf numFmtId="0" fontId="5" fillId="0" borderId="28" xfId="27" applyBorder="1"/>
    <xf numFmtId="0" fontId="5" fillId="0" borderId="29" xfId="27" applyBorder="1" applyAlignment="1">
      <alignment horizontal="center"/>
    </xf>
    <xf numFmtId="4" fontId="5" fillId="0" borderId="29" xfId="27" applyNumberFormat="1" applyBorder="1" applyAlignment="1">
      <alignment horizontal="center"/>
    </xf>
    <xf numFmtId="0" fontId="4" fillId="0" borderId="28" xfId="27" applyFont="1" applyBorder="1" applyAlignment="1">
      <alignment horizontal="center"/>
    </xf>
    <xf numFmtId="0" fontId="4" fillId="0" borderId="30" xfId="27" applyFont="1" applyBorder="1" applyAlignment="1">
      <alignment horizontal="center"/>
    </xf>
    <xf numFmtId="0" fontId="4" fillId="0" borderId="0" xfId="27" applyFont="1" applyAlignment="1">
      <alignment horizontal="center"/>
    </xf>
    <xf numFmtId="4" fontId="4" fillId="0" borderId="0" xfId="27" applyNumberFormat="1" applyFont="1" applyAlignment="1">
      <alignment horizontal="center"/>
    </xf>
    <xf numFmtId="0" fontId="4" fillId="0" borderId="24" xfId="27" applyFont="1" applyBorder="1" applyAlignment="1">
      <alignment wrapText="1"/>
    </xf>
    <xf numFmtId="0" fontId="4" fillId="0" borderId="24" xfId="27" applyFont="1" applyBorder="1" applyAlignment="1">
      <alignment horizontal="center" wrapText="1"/>
    </xf>
    <xf numFmtId="0" fontId="5" fillId="0" borderId="1" xfId="27" applyBorder="1" applyAlignment="1">
      <alignment horizontal="center" wrapText="1"/>
    </xf>
    <xf numFmtId="0" fontId="4" fillId="0" borderId="1" xfId="27" applyFont="1" applyBorder="1" applyAlignment="1">
      <alignment wrapText="1"/>
    </xf>
    <xf numFmtId="0" fontId="39" fillId="0" borderId="3" xfId="27" applyFont="1" applyBorder="1" applyAlignment="1">
      <alignment wrapText="1"/>
    </xf>
    <xf numFmtId="0" fontId="5" fillId="0" borderId="3" xfId="27" applyBorder="1" applyAlignment="1">
      <alignment wrapText="1"/>
    </xf>
    <xf numFmtId="0" fontId="5" fillId="0" borderId="3" xfId="27" applyBorder="1" applyAlignment="1">
      <alignment horizontal="center" wrapText="1"/>
    </xf>
    <xf numFmtId="0" fontId="5" fillId="0" borderId="12" xfId="27" applyBorder="1" applyAlignment="1">
      <alignment horizontal="center"/>
    </xf>
    <xf numFmtId="0" fontId="5" fillId="0" borderId="12" xfId="27" applyBorder="1" applyAlignment="1">
      <alignment wrapText="1"/>
    </xf>
    <xf numFmtId="0" fontId="39" fillId="0" borderId="12" xfId="27" applyFont="1" applyBorder="1" applyAlignment="1">
      <alignment wrapText="1"/>
    </xf>
    <xf numFmtId="0" fontId="5" fillId="0" borderId="12" xfId="27" applyBorder="1" applyAlignment="1">
      <alignment horizontal="center" wrapText="1"/>
    </xf>
    <xf numFmtId="4" fontId="5" fillId="0" borderId="12" xfId="27" applyNumberFormat="1" applyBorder="1" applyAlignment="1">
      <alignment horizontal="center"/>
    </xf>
    <xf numFmtId="4" fontId="4" fillId="0" borderId="0" xfId="27" applyNumberFormat="1" applyFont="1"/>
    <xf numFmtId="4" fontId="5" fillId="0" borderId="0" xfId="27" applyNumberFormat="1" applyAlignment="1">
      <alignment horizontal="right"/>
    </xf>
    <xf numFmtId="4" fontId="5" fillId="0" borderId="11" xfId="27" applyNumberFormat="1" applyBorder="1" applyAlignment="1">
      <alignment horizontal="right"/>
    </xf>
    <xf numFmtId="4" fontId="4" fillId="0" borderId="4" xfId="27" applyNumberFormat="1" applyFont="1" applyBorder="1" applyAlignment="1">
      <alignment horizontal="right"/>
    </xf>
    <xf numFmtId="4" fontId="5" fillId="0" borderId="1" xfId="27" applyNumberFormat="1" applyBorder="1" applyAlignment="1">
      <alignment horizontal="right"/>
    </xf>
    <xf numFmtId="175" fontId="34" fillId="0" borderId="1" xfId="5" applyNumberFormat="1" applyFont="1" applyBorder="1" applyAlignment="1">
      <alignment horizontal="right" vertical="center" wrapText="1"/>
    </xf>
    <xf numFmtId="4" fontId="4" fillId="0" borderId="27" xfId="27" applyNumberFormat="1" applyFont="1" applyBorder="1" applyAlignment="1">
      <alignment horizontal="right"/>
    </xf>
    <xf numFmtId="4" fontId="5" fillId="0" borderId="28" xfId="27" applyNumberFormat="1" applyBorder="1" applyAlignment="1">
      <alignment horizontal="right"/>
    </xf>
    <xf numFmtId="4" fontId="4" fillId="0" borderId="28" xfId="27" applyNumberFormat="1" applyFont="1" applyBorder="1" applyAlignment="1">
      <alignment horizontal="right"/>
    </xf>
    <xf numFmtId="4" fontId="5" fillId="0" borderId="4" xfId="27" applyNumberFormat="1" applyBorder="1" applyAlignment="1">
      <alignment horizontal="right"/>
    </xf>
    <xf numFmtId="43" fontId="21" fillId="0" borderId="0" xfId="0" applyNumberFormat="1" applyFont="1" applyBorder="1"/>
    <xf numFmtId="165" fontId="21" fillId="0" borderId="0" xfId="4" applyFont="1"/>
    <xf numFmtId="0" fontId="5" fillId="0" borderId="10" xfId="1" applyFont="1" applyBorder="1" applyAlignment="1">
      <alignment horizontal="center" vertical="center"/>
    </xf>
    <xf numFmtId="49" fontId="5" fillId="0" borderId="0" xfId="1" applyNumberFormat="1" applyFont="1" applyAlignment="1">
      <alignment wrapText="1"/>
    </xf>
    <xf numFmtId="49" fontId="5" fillId="0" borderId="10" xfId="1" applyNumberFormat="1" applyFont="1" applyBorder="1" applyAlignment="1">
      <alignment horizontal="center"/>
    </xf>
    <xf numFmtId="0" fontId="20"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0" borderId="21" xfId="10" applyFont="1" applyBorder="1" applyAlignment="1">
      <alignment horizontal="left" wrapText="1"/>
    </xf>
    <xf numFmtId="0" fontId="26" fillId="0" borderId="0" xfId="1" applyFont="1" applyBorder="1" applyAlignment="1">
      <alignment horizontal="center" vertical="center"/>
    </xf>
    <xf numFmtId="0" fontId="31" fillId="0" borderId="17" xfId="0" applyFont="1" applyBorder="1" applyAlignment="1">
      <alignment horizontal="left" wrapText="1"/>
    </xf>
    <xf numFmtId="0" fontId="4" fillId="0" borderId="27" xfId="27" applyFont="1" applyBorder="1" applyAlignment="1">
      <alignment horizontal="left" wrapText="1"/>
    </xf>
  </cellXfs>
  <cellStyles count="68">
    <cellStyle name="Comma" xfId="4"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2" xfId="7"/>
    <cellStyle name="Comma 2 2" xfId="16"/>
    <cellStyle name="Comma 2 3" xfId="52"/>
    <cellStyle name="Comma 3" xfId="8"/>
    <cellStyle name="Comma 3 2" xfId="36"/>
    <cellStyle name="Comma 4" xfId="13"/>
    <cellStyle name="Comma 5" xfId="44"/>
    <cellStyle name="Comma 6" xfId="46"/>
    <cellStyle name="Comma 7" xfId="45"/>
    <cellStyle name="Comma 8" xfId="48"/>
    <cellStyle name="Comma 9" xfId="65"/>
    <cellStyle name="Comma0" xfId="19"/>
    <cellStyle name="Comma0 2" xfId="53"/>
    <cellStyle name="Currency 2" xfId="9"/>
    <cellStyle name="Currency 2 2" xfId="17"/>
    <cellStyle name="Currency 2 3" xfId="54"/>
    <cellStyle name="Currency 3" xfId="37"/>
    <cellStyle name="Currency 3 2" xfId="59"/>
    <cellStyle name="Currency 4" xfId="14"/>
    <cellStyle name="Currency0" xfId="20"/>
    <cellStyle name="Currency0 2" xfId="55"/>
    <cellStyle name="Date" xfId="21"/>
    <cellStyle name="Date 2" xfId="56"/>
    <cellStyle name="F8" xfId="38"/>
    <cellStyle name="Fixed" xfId="22"/>
    <cellStyle name="Fixed 2" xfId="57"/>
    <cellStyle name="Heading 1 2" xfId="23"/>
    <cellStyle name="Heading 2 2" xfId="24"/>
    <cellStyle name="Normal" xfId="0" builtinId="0"/>
    <cellStyle name="Normal - Style1" xfId="39"/>
    <cellStyle name="Normal 10" xfId="50"/>
    <cellStyle name="Normal 11" xfId="51"/>
    <cellStyle name="Normal 12" xfId="58"/>
    <cellStyle name="Normal 13" xfId="63"/>
    <cellStyle name="Normal 14" xfId="64"/>
    <cellStyle name="Normal 19" xfId="62"/>
    <cellStyle name="Normal 2" xfId="1"/>
    <cellStyle name="Normal 2 2" xfId="10"/>
    <cellStyle name="Normal 2 2 2" xfId="27"/>
    <cellStyle name="Normal 2 2 3" xfId="18"/>
    <cellStyle name="Normal 2 2 4" xfId="66"/>
    <cellStyle name="Normal 2 3" xfId="26"/>
    <cellStyle name="Normal 3" xfId="3"/>
    <cellStyle name="Normal 3 2" xfId="11"/>
    <cellStyle name="Normal 3 2 2" xfId="61"/>
    <cellStyle name="Normal 3 3" xfId="15"/>
    <cellStyle name="Normal 3 4" xfId="60"/>
    <cellStyle name="Normal 4" xfId="5"/>
    <cellStyle name="Normal 4 2" xfId="67"/>
    <cellStyle name="Normal 5" xfId="6"/>
    <cellStyle name="Normal 6" xfId="43"/>
    <cellStyle name="Normal 7" xfId="49"/>
    <cellStyle name="Normal 8" xfId="40"/>
    <cellStyle name="Normal 9" xfId="47"/>
    <cellStyle name="Percent 2" xfId="2"/>
    <cellStyle name="Percent 2 2" xfId="12"/>
    <cellStyle name="Percent 2 3" xfId="41"/>
    <cellStyle name="Total 2" xfId="25"/>
    <cellStyle name="Update"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Q54"/>
  <sheetViews>
    <sheetView showGridLines="0" view="pageBreakPreview" zoomScale="154" zoomScaleNormal="100" zoomScaleSheetLayoutView="154" workbookViewId="0">
      <selection activeCell="B6" sqref="B6"/>
    </sheetView>
  </sheetViews>
  <sheetFormatPr defaultRowHeight="15" x14ac:dyDescent="0.25"/>
  <cols>
    <col min="1" max="1" width="14.28515625" style="23" customWidth="1"/>
    <col min="2" max="2" width="62.28515625" style="23" customWidth="1"/>
    <col min="3" max="3" width="24.28515625" style="23" customWidth="1"/>
    <col min="4" max="4" width="16.85546875" style="23" customWidth="1"/>
    <col min="5" max="5" width="18.28515625" style="23" customWidth="1"/>
    <col min="6" max="6" width="31" style="23" customWidth="1"/>
    <col min="7" max="7" width="13.85546875" style="23" customWidth="1"/>
    <col min="8" max="16384" width="9.140625" style="23"/>
  </cols>
  <sheetData>
    <row r="2" spans="1:5" x14ac:dyDescent="0.25">
      <c r="A2" s="249" t="s">
        <v>66</v>
      </c>
      <c r="B2" s="249"/>
      <c r="C2" s="249"/>
    </row>
    <row r="3" spans="1:5" x14ac:dyDescent="0.25">
      <c r="A3" s="250" t="s">
        <v>74</v>
      </c>
      <c r="B3" s="249"/>
      <c r="C3" s="249"/>
    </row>
    <row r="4" spans="1:5" x14ac:dyDescent="0.25">
      <c r="A4" s="24"/>
      <c r="B4" s="24"/>
      <c r="C4" s="25"/>
    </row>
    <row r="5" spans="1:5" ht="27" customHeight="1" x14ac:dyDescent="0.25">
      <c r="A5" s="26" t="s">
        <v>1</v>
      </c>
      <c r="B5" s="138" t="s">
        <v>2</v>
      </c>
      <c r="C5" s="135" t="s">
        <v>5</v>
      </c>
    </row>
    <row r="6" spans="1:5" ht="27" customHeight="1" x14ac:dyDescent="0.25">
      <c r="A6" s="27">
        <v>1</v>
      </c>
      <c r="B6" s="28" t="s">
        <v>3</v>
      </c>
      <c r="C6" s="29"/>
    </row>
    <row r="7" spans="1:5" ht="27" customHeight="1" x14ac:dyDescent="0.25">
      <c r="A7" s="27">
        <v>2</v>
      </c>
      <c r="B7" s="28" t="s">
        <v>68</v>
      </c>
      <c r="C7" s="29"/>
      <c r="D7" s="30"/>
    </row>
    <row r="8" spans="1:5" ht="27" customHeight="1" x14ac:dyDescent="0.25">
      <c r="A8" s="27">
        <v>3</v>
      </c>
      <c r="B8" s="28" t="s">
        <v>143</v>
      </c>
      <c r="C8" s="29"/>
    </row>
    <row r="9" spans="1:5" ht="27" customHeight="1" x14ac:dyDescent="0.25">
      <c r="A9" s="27"/>
      <c r="C9" s="29"/>
    </row>
    <row r="10" spans="1:5" ht="27" customHeight="1" x14ac:dyDescent="0.25">
      <c r="A10" s="27"/>
      <c r="B10" s="28"/>
      <c r="C10" s="29"/>
    </row>
    <row r="11" spans="1:5" ht="27" customHeight="1" x14ac:dyDescent="0.25">
      <c r="A11" s="27"/>
      <c r="B11" s="28"/>
      <c r="C11" s="29"/>
      <c r="D11" s="31"/>
      <c r="E11" s="32"/>
    </row>
    <row r="12" spans="1:5" ht="27" customHeight="1" x14ac:dyDescent="0.25">
      <c r="A12" s="27"/>
      <c r="B12" s="28"/>
      <c r="C12" s="29"/>
      <c r="D12" s="31"/>
      <c r="E12" s="32"/>
    </row>
    <row r="13" spans="1:5" ht="27" customHeight="1" x14ac:dyDescent="0.25">
      <c r="A13" s="27"/>
      <c r="B13" s="28"/>
      <c r="C13" s="29"/>
      <c r="D13" s="31"/>
      <c r="E13" s="32"/>
    </row>
    <row r="14" spans="1:5" ht="27" customHeight="1" x14ac:dyDescent="0.25">
      <c r="A14" s="27"/>
      <c r="B14" s="28"/>
      <c r="C14" s="29"/>
      <c r="D14" s="31"/>
      <c r="E14" s="32"/>
    </row>
    <row r="15" spans="1:5" ht="27" customHeight="1" x14ac:dyDescent="0.25">
      <c r="A15" s="27"/>
      <c r="B15" s="28"/>
      <c r="C15" s="29"/>
      <c r="D15" s="31"/>
      <c r="E15" s="32"/>
    </row>
    <row r="16" spans="1:5" ht="27" customHeight="1" x14ac:dyDescent="0.25">
      <c r="A16" s="27"/>
      <c r="B16" s="28"/>
      <c r="C16" s="29"/>
      <c r="D16" s="31"/>
      <c r="E16" s="32"/>
    </row>
    <row r="17" spans="1:17" ht="27" customHeight="1" x14ac:dyDescent="0.25">
      <c r="A17" s="27"/>
      <c r="B17" s="28"/>
      <c r="C17" s="29"/>
      <c r="D17" s="31"/>
      <c r="E17" s="32"/>
    </row>
    <row r="18" spans="1:17" ht="27" customHeight="1" x14ac:dyDescent="0.25">
      <c r="A18" s="27"/>
      <c r="B18" s="28"/>
      <c r="C18" s="29"/>
    </row>
    <row r="19" spans="1:17" ht="27" customHeight="1" x14ac:dyDescent="0.25">
      <c r="A19" s="27"/>
      <c r="B19" s="28"/>
      <c r="C19" s="29"/>
      <c r="E19" s="30"/>
      <c r="F19" s="33"/>
    </row>
    <row r="20" spans="1:17" ht="27" customHeight="1" x14ac:dyDescent="0.25">
      <c r="A20" s="27"/>
      <c r="B20" s="28"/>
      <c r="C20" s="29"/>
    </row>
    <row r="21" spans="1:17" ht="27" customHeight="1" x14ac:dyDescent="0.25">
      <c r="A21" s="27"/>
      <c r="B21" s="34" t="s">
        <v>7</v>
      </c>
      <c r="C21" s="35">
        <f>SUM(C6:C20)</f>
        <v>0</v>
      </c>
      <c r="E21" s="245"/>
      <c r="F21" s="30"/>
      <c r="G21" s="36"/>
      <c r="H21" s="37"/>
      <c r="I21" s="37"/>
      <c r="J21" s="37"/>
      <c r="K21" s="37"/>
      <c r="L21" s="37"/>
      <c r="M21" s="37"/>
      <c r="N21" s="37"/>
      <c r="O21" s="37"/>
      <c r="P21" s="37"/>
      <c r="Q21" s="37"/>
    </row>
    <row r="22" spans="1:17" ht="27" customHeight="1" x14ac:dyDescent="0.25">
      <c r="A22" s="27"/>
      <c r="B22" s="34"/>
      <c r="C22" s="35"/>
      <c r="E22" s="245">
        <f>7498847.99</f>
        <v>7498847.9900000002</v>
      </c>
      <c r="G22" s="36"/>
      <c r="H22" s="37"/>
      <c r="I22" s="37"/>
      <c r="J22" s="37"/>
      <c r="K22" s="37"/>
      <c r="L22" s="37"/>
      <c r="M22" s="37"/>
      <c r="N22" s="37"/>
      <c r="O22" s="37"/>
      <c r="P22" s="37"/>
      <c r="Q22" s="37"/>
    </row>
    <row r="23" spans="1:17" ht="27" customHeight="1" x14ac:dyDescent="0.25">
      <c r="A23" s="27"/>
      <c r="B23" s="136" t="s">
        <v>99</v>
      </c>
      <c r="C23" s="29"/>
      <c r="E23" s="245"/>
      <c r="F23" s="30"/>
    </row>
    <row r="24" spans="1:17" ht="27" customHeight="1" x14ac:dyDescent="0.25">
      <c r="A24" s="27"/>
      <c r="B24" s="34"/>
      <c r="C24" s="29"/>
      <c r="E24" s="245">
        <f>E22*0.12</f>
        <v>899861.75879999995</v>
      </c>
    </row>
    <row r="25" spans="1:17" ht="27" customHeight="1" x14ac:dyDescent="0.25">
      <c r="A25" s="27"/>
      <c r="B25" s="136" t="s">
        <v>100</v>
      </c>
      <c r="C25" s="29"/>
      <c r="D25" s="38"/>
      <c r="E25" s="244"/>
    </row>
    <row r="26" spans="1:17" ht="27" customHeight="1" x14ac:dyDescent="0.25">
      <c r="A26" s="27"/>
      <c r="B26" s="136"/>
      <c r="C26" s="29"/>
      <c r="D26" s="39"/>
      <c r="E26" s="32"/>
    </row>
    <row r="27" spans="1:17" ht="27" customHeight="1" x14ac:dyDescent="0.25">
      <c r="A27" s="27"/>
      <c r="B27" s="136" t="s">
        <v>73</v>
      </c>
      <c r="C27" s="29"/>
    </row>
    <row r="28" spans="1:17" ht="27" customHeight="1" x14ac:dyDescent="0.25">
      <c r="A28" s="137"/>
      <c r="B28" s="136"/>
      <c r="C28" s="29"/>
      <c r="E28" s="33">
        <f>E22-E24</f>
        <v>6598986.2312000003</v>
      </c>
    </row>
    <row r="29" spans="1:17" ht="34.5" customHeight="1" x14ac:dyDescent="0.25">
      <c r="A29" s="40"/>
      <c r="B29" s="40" t="s">
        <v>4</v>
      </c>
      <c r="C29" s="134"/>
      <c r="D29" s="183"/>
      <c r="E29" s="183"/>
    </row>
    <row r="30" spans="1:17" ht="33.75" customHeight="1" x14ac:dyDescent="0.25">
      <c r="A30" s="41"/>
      <c r="B30" s="41"/>
      <c r="C30" s="41"/>
    </row>
    <row r="31" spans="1:17" x14ac:dyDescent="0.25">
      <c r="A31" s="41"/>
      <c r="B31" s="41"/>
      <c r="C31" s="41"/>
    </row>
    <row r="32" spans="1:17" x14ac:dyDescent="0.25">
      <c r="A32" s="41"/>
      <c r="B32" s="41"/>
      <c r="C32" s="41"/>
    </row>
    <row r="33" spans="1:3" ht="47.25" customHeight="1" x14ac:dyDescent="0.25">
      <c r="A33" s="41"/>
      <c r="B33" s="41"/>
      <c r="C33" s="42"/>
    </row>
    <row r="34" spans="1:3" x14ac:dyDescent="0.25">
      <c r="A34" s="41"/>
      <c r="B34" s="41"/>
      <c r="C34" s="41"/>
    </row>
    <row r="35" spans="1:3" x14ac:dyDescent="0.25">
      <c r="A35" s="41"/>
      <c r="B35" s="41"/>
      <c r="C35" s="41"/>
    </row>
    <row r="36" spans="1:3" x14ac:dyDescent="0.25">
      <c r="A36" s="41"/>
      <c r="B36" s="41"/>
      <c r="C36" s="41"/>
    </row>
    <row r="37" spans="1:3" x14ac:dyDescent="0.25">
      <c r="A37" s="41"/>
      <c r="B37" s="41"/>
      <c r="C37" s="41"/>
    </row>
    <row r="38" spans="1:3" x14ac:dyDescent="0.25">
      <c r="A38" s="41"/>
      <c r="B38" s="41"/>
      <c r="C38" s="41"/>
    </row>
    <row r="39" spans="1:3" x14ac:dyDescent="0.25">
      <c r="A39" s="41"/>
      <c r="B39" s="41"/>
      <c r="C39" s="41"/>
    </row>
    <row r="40" spans="1:3" x14ac:dyDescent="0.25">
      <c r="A40" s="41"/>
      <c r="B40" s="41"/>
      <c r="C40" s="41"/>
    </row>
    <row r="41" spans="1:3" x14ac:dyDescent="0.25">
      <c r="A41" s="41"/>
      <c r="B41" s="41"/>
      <c r="C41" s="41"/>
    </row>
    <row r="42" spans="1:3" x14ac:dyDescent="0.25">
      <c r="A42" s="41"/>
      <c r="B42" s="41"/>
      <c r="C42" s="41"/>
    </row>
    <row r="43" spans="1:3" x14ac:dyDescent="0.25">
      <c r="A43" s="41"/>
      <c r="B43" s="41"/>
      <c r="C43" s="41"/>
    </row>
    <row r="44" spans="1:3" x14ac:dyDescent="0.25">
      <c r="A44" s="41"/>
      <c r="B44" s="41"/>
      <c r="C44" s="41"/>
    </row>
    <row r="45" spans="1:3" x14ac:dyDescent="0.25">
      <c r="A45" s="41"/>
      <c r="B45" s="41"/>
      <c r="C45" s="41"/>
    </row>
    <row r="46" spans="1:3" x14ac:dyDescent="0.25">
      <c r="A46" s="41"/>
      <c r="B46" s="41"/>
      <c r="C46" s="41"/>
    </row>
    <row r="47" spans="1:3" x14ac:dyDescent="0.25">
      <c r="A47" s="41"/>
      <c r="B47" s="41"/>
      <c r="C47" s="41"/>
    </row>
    <row r="48" spans="1:3" x14ac:dyDescent="0.25">
      <c r="A48" s="41"/>
      <c r="B48" s="41"/>
      <c r="C48" s="41"/>
    </row>
    <row r="49" spans="1:3" x14ac:dyDescent="0.25">
      <c r="A49" s="41"/>
      <c r="B49" s="41"/>
      <c r="C49" s="41"/>
    </row>
    <row r="50" spans="1:3" x14ac:dyDescent="0.25">
      <c r="A50" s="41"/>
      <c r="B50" s="41"/>
      <c r="C50" s="41"/>
    </row>
    <row r="51" spans="1:3" x14ac:dyDescent="0.25">
      <c r="A51" s="41"/>
      <c r="B51" s="41"/>
      <c r="C51" s="41"/>
    </row>
    <row r="52" spans="1:3" x14ac:dyDescent="0.25">
      <c r="A52" s="41"/>
      <c r="B52" s="41"/>
      <c r="C52" s="41"/>
    </row>
    <row r="53" spans="1:3" x14ac:dyDescent="0.25">
      <c r="A53" s="41"/>
      <c r="B53" s="41"/>
      <c r="C53" s="41"/>
    </row>
    <row r="54" spans="1:3" x14ac:dyDescent="0.25">
      <c r="A54" s="41"/>
      <c r="B54" s="41"/>
      <c r="C54" s="41"/>
    </row>
  </sheetData>
  <mergeCells count="2">
    <mergeCell ref="A2:C2"/>
    <mergeCell ref="A3:C3"/>
  </mergeCells>
  <pageMargins left="0.70866141732283472" right="0.70866141732283472" top="0.74803149606299213" bottom="0.74803149606299213" header="0.31496062992125984" footer="0.31496062992125984"/>
  <pageSetup paperSize="9" scale="84" fitToWidth="0" orientation="portrait" r:id="rId1"/>
  <headerFooter>
    <oddHeader>&amp;L&amp;"Arial,Regular"&amp;9Installation of Area Lighting&amp;C&amp;"Arial,Regular"&amp;9Tender No: IN/02/2021&amp;R&amp;"Arial,Regular"&amp;9Univerisy of Venda</oddHeader>
  </headerFooter>
  <colBreaks count="1" manualBreakCount="1">
    <brk id="3" max="2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view="pageBreakPreview" zoomScale="166" zoomScaleNormal="90" zoomScaleSheetLayoutView="166" zoomScalePageLayoutView="112" workbookViewId="0">
      <selection activeCell="B6" sqref="B6"/>
    </sheetView>
  </sheetViews>
  <sheetFormatPr defaultColWidth="9.7109375" defaultRowHeight="12" x14ac:dyDescent="0.2"/>
  <cols>
    <col min="1" max="1" width="7.5703125" style="2" customWidth="1"/>
    <col min="2" max="2" width="49" style="6" customWidth="1"/>
    <col min="3" max="3" width="7.7109375" style="2" customWidth="1"/>
    <col min="4" max="4" width="10.28515625" style="2" customWidth="1"/>
    <col min="5" max="5" width="14.5703125" style="6" customWidth="1"/>
    <col min="6" max="6" width="14.85546875" style="6" customWidth="1"/>
    <col min="7" max="16384" width="9.7109375" style="6"/>
  </cols>
  <sheetData>
    <row r="1" spans="1:10" s="2" customFormat="1" ht="26.25" customHeight="1" x14ac:dyDescent="0.2">
      <c r="A1" s="139" t="s">
        <v>42</v>
      </c>
      <c r="B1" s="139" t="s">
        <v>43</v>
      </c>
      <c r="C1" s="140" t="s">
        <v>44</v>
      </c>
      <c r="D1" s="141" t="s">
        <v>45</v>
      </c>
      <c r="E1" s="142" t="s">
        <v>46</v>
      </c>
      <c r="F1" s="143" t="s">
        <v>47</v>
      </c>
      <c r="G1" s="1"/>
      <c r="H1" s="1"/>
      <c r="I1" s="1"/>
      <c r="J1" s="1"/>
    </row>
    <row r="2" spans="1:10" ht="13.5" customHeight="1" x14ac:dyDescent="0.2">
      <c r="A2" s="15"/>
      <c r="B2" s="3"/>
      <c r="C2" s="18"/>
      <c r="D2" s="17"/>
      <c r="E2" s="144"/>
      <c r="F2" s="4"/>
      <c r="G2" s="5"/>
      <c r="H2" s="5"/>
      <c r="I2" s="5"/>
      <c r="J2" s="5"/>
    </row>
    <row r="3" spans="1:10" ht="15" customHeight="1" x14ac:dyDescent="0.2">
      <c r="A3" s="145"/>
      <c r="B3" s="146" t="s">
        <v>8</v>
      </c>
      <c r="C3" s="176"/>
      <c r="D3" s="146"/>
      <c r="E3" s="147"/>
      <c r="F3" s="148"/>
      <c r="G3" s="5"/>
      <c r="H3" s="5"/>
      <c r="I3" s="5"/>
      <c r="J3" s="5"/>
    </row>
    <row r="4" spans="1:10" ht="14.1" customHeight="1" x14ac:dyDescent="0.2">
      <c r="A4" s="145"/>
      <c r="B4" s="146"/>
      <c r="C4" s="176"/>
      <c r="D4" s="146"/>
      <c r="E4" s="149"/>
      <c r="F4" s="150"/>
      <c r="G4" s="5"/>
      <c r="H4" s="5"/>
      <c r="I4" s="5"/>
      <c r="J4" s="5"/>
    </row>
    <row r="5" spans="1:10" ht="18" customHeight="1" x14ac:dyDescent="0.2">
      <c r="A5" s="151">
        <v>1.1000000000000001</v>
      </c>
      <c r="B5" s="152" t="s">
        <v>9</v>
      </c>
      <c r="C5" s="177"/>
      <c r="D5" s="153"/>
      <c r="E5" s="149"/>
      <c r="F5" s="150"/>
      <c r="G5" s="5"/>
      <c r="H5" s="5"/>
      <c r="I5" s="5"/>
      <c r="J5" s="5"/>
    </row>
    <row r="6" spans="1:10" ht="22.5" customHeight="1" x14ac:dyDescent="0.2">
      <c r="A6" s="151" t="s">
        <v>10</v>
      </c>
      <c r="B6" s="152" t="s">
        <v>11</v>
      </c>
      <c r="C6" s="177" t="s">
        <v>12</v>
      </c>
      <c r="D6" s="153">
        <v>1</v>
      </c>
      <c r="E6" s="154"/>
      <c r="F6" s="155"/>
      <c r="G6" s="5"/>
      <c r="H6" s="5"/>
      <c r="I6" s="5"/>
      <c r="J6" s="5"/>
    </row>
    <row r="7" spans="1:10" ht="22.5" customHeight="1" x14ac:dyDescent="0.2">
      <c r="A7" s="151" t="s">
        <v>13</v>
      </c>
      <c r="B7" s="152" t="s">
        <v>14</v>
      </c>
      <c r="C7" s="177" t="s">
        <v>12</v>
      </c>
      <c r="D7" s="153">
        <v>1</v>
      </c>
      <c r="E7" s="154"/>
      <c r="F7" s="155"/>
      <c r="G7" s="5"/>
      <c r="H7" s="5"/>
      <c r="I7" s="5"/>
      <c r="J7" s="5"/>
    </row>
    <row r="8" spans="1:10" ht="22.5" customHeight="1" x14ac:dyDescent="0.2">
      <c r="A8" s="151" t="s">
        <v>15</v>
      </c>
      <c r="B8" s="152" t="s">
        <v>16</v>
      </c>
      <c r="C8" s="177" t="s">
        <v>12</v>
      </c>
      <c r="D8" s="153">
        <v>1</v>
      </c>
      <c r="E8" s="154"/>
      <c r="F8" s="155"/>
      <c r="G8" s="5"/>
      <c r="H8" s="5"/>
      <c r="I8" s="5"/>
      <c r="J8" s="5"/>
    </row>
    <row r="9" spans="1:10" ht="22.5" customHeight="1" x14ac:dyDescent="0.2">
      <c r="A9" s="151" t="s">
        <v>17</v>
      </c>
      <c r="B9" s="152" t="s">
        <v>20</v>
      </c>
      <c r="C9" s="177" t="s">
        <v>19</v>
      </c>
      <c r="D9" s="153" t="s">
        <v>101</v>
      </c>
      <c r="E9" s="156"/>
      <c r="F9" s="155"/>
      <c r="G9" s="5"/>
      <c r="H9" s="5"/>
      <c r="I9" s="5"/>
      <c r="J9" s="5"/>
    </row>
    <row r="10" spans="1:10" ht="18" customHeight="1" x14ac:dyDescent="0.2">
      <c r="A10" s="157"/>
      <c r="B10" s="146"/>
      <c r="C10" s="178"/>
      <c r="D10" s="158"/>
      <c r="E10" s="156"/>
      <c r="F10" s="159"/>
      <c r="G10" s="5"/>
      <c r="H10" s="5"/>
      <c r="I10" s="5"/>
      <c r="J10" s="5"/>
    </row>
    <row r="11" spans="1:10" ht="21" customHeight="1" x14ac:dyDescent="0.2">
      <c r="A11" s="145">
        <v>1.2</v>
      </c>
      <c r="B11" s="146" t="s">
        <v>21</v>
      </c>
      <c r="C11" s="176"/>
      <c r="D11" s="158"/>
      <c r="E11" s="156"/>
      <c r="F11" s="159"/>
      <c r="G11" s="5"/>
      <c r="H11" s="5"/>
      <c r="I11" s="5"/>
      <c r="J11" s="5"/>
    </row>
    <row r="12" spans="1:10" ht="21" customHeight="1" x14ac:dyDescent="0.2">
      <c r="A12" s="145" t="s">
        <v>22</v>
      </c>
      <c r="B12" s="146" t="s">
        <v>23</v>
      </c>
      <c r="C12" s="176" t="s">
        <v>12</v>
      </c>
      <c r="D12" s="158">
        <v>1</v>
      </c>
      <c r="E12" s="156"/>
      <c r="F12" s="155"/>
      <c r="G12" s="5"/>
      <c r="H12" s="5"/>
      <c r="I12" s="5"/>
      <c r="J12" s="5"/>
    </row>
    <row r="13" spans="1:10" ht="21" customHeight="1" x14ac:dyDescent="0.2">
      <c r="A13" s="145" t="s">
        <v>24</v>
      </c>
      <c r="B13" s="146" t="s">
        <v>25</v>
      </c>
      <c r="C13" s="176" t="s">
        <v>12</v>
      </c>
      <c r="D13" s="158">
        <v>1</v>
      </c>
      <c r="E13" s="156"/>
      <c r="F13" s="155"/>
      <c r="G13" s="5"/>
      <c r="H13" s="5"/>
      <c r="I13" s="5"/>
      <c r="J13" s="5"/>
    </row>
    <row r="14" spans="1:10" ht="21" customHeight="1" x14ac:dyDescent="0.2">
      <c r="A14" s="145" t="s">
        <v>26</v>
      </c>
      <c r="B14" s="146" t="s">
        <v>27</v>
      </c>
      <c r="C14" s="176" t="s">
        <v>12</v>
      </c>
      <c r="D14" s="158">
        <v>1</v>
      </c>
      <c r="E14" s="156"/>
      <c r="F14" s="155"/>
      <c r="G14" s="5"/>
      <c r="H14" s="5"/>
      <c r="I14" s="5"/>
      <c r="J14" s="5"/>
    </row>
    <row r="15" spans="1:10" ht="21" customHeight="1" x14ac:dyDescent="0.2">
      <c r="A15" s="145" t="s">
        <v>82</v>
      </c>
      <c r="B15" s="146" t="s">
        <v>83</v>
      </c>
      <c r="C15" s="176" t="s">
        <v>12</v>
      </c>
      <c r="D15" s="158">
        <v>1</v>
      </c>
      <c r="E15" s="156"/>
      <c r="F15" s="155"/>
      <c r="G15" s="5"/>
      <c r="H15" s="5"/>
      <c r="I15" s="5"/>
      <c r="J15" s="5"/>
    </row>
    <row r="16" spans="1:10" ht="18" customHeight="1" x14ac:dyDescent="0.2">
      <c r="A16" s="160"/>
      <c r="B16" s="152"/>
      <c r="C16" s="179"/>
      <c r="D16" s="153"/>
      <c r="E16" s="156"/>
      <c r="F16" s="155"/>
      <c r="G16" s="5"/>
      <c r="H16" s="5"/>
      <c r="I16" s="5"/>
      <c r="J16" s="5"/>
    </row>
    <row r="17" spans="1:10" ht="18" customHeight="1" x14ac:dyDescent="0.2">
      <c r="A17" s="160">
        <v>1.3</v>
      </c>
      <c r="B17" s="152" t="s">
        <v>28</v>
      </c>
      <c r="C17" s="179" t="s">
        <v>19</v>
      </c>
      <c r="D17" s="153" t="s">
        <v>101</v>
      </c>
      <c r="E17" s="156"/>
      <c r="F17" s="155"/>
      <c r="G17" s="5"/>
      <c r="H17" s="5"/>
      <c r="I17" s="5"/>
      <c r="J17" s="5"/>
    </row>
    <row r="18" spans="1:10" ht="18" customHeight="1" x14ac:dyDescent="0.2">
      <c r="A18" s="157"/>
      <c r="B18" s="146"/>
      <c r="C18" s="178"/>
      <c r="D18" s="158"/>
      <c r="E18" s="156"/>
      <c r="F18" s="155"/>
      <c r="G18" s="5"/>
      <c r="H18" s="5"/>
      <c r="I18" s="5"/>
      <c r="J18" s="5"/>
    </row>
    <row r="19" spans="1:10" x14ac:dyDescent="0.2">
      <c r="A19" s="157">
        <v>1.4</v>
      </c>
      <c r="B19" s="146" t="s">
        <v>29</v>
      </c>
      <c r="C19" s="178"/>
      <c r="D19" s="158"/>
      <c r="E19" s="156"/>
      <c r="F19" s="155"/>
      <c r="G19" s="5"/>
      <c r="H19" s="5"/>
      <c r="I19" s="5"/>
      <c r="J19" s="5"/>
    </row>
    <row r="20" spans="1:10" ht="19.5" customHeight="1" x14ac:dyDescent="0.2">
      <c r="A20" s="157" t="s">
        <v>30</v>
      </c>
      <c r="B20" s="146" t="s">
        <v>31</v>
      </c>
      <c r="C20" s="178" t="s">
        <v>12</v>
      </c>
      <c r="D20" s="158">
        <v>1</v>
      </c>
      <c r="E20" s="156"/>
      <c r="F20" s="155"/>
      <c r="G20" s="5"/>
      <c r="H20" s="5"/>
      <c r="I20" s="5"/>
      <c r="J20" s="5"/>
    </row>
    <row r="21" spans="1:10" ht="19.5" customHeight="1" x14ac:dyDescent="0.2">
      <c r="A21" s="157" t="s">
        <v>32</v>
      </c>
      <c r="B21" s="146" t="s">
        <v>33</v>
      </c>
      <c r="C21" s="178" t="s">
        <v>19</v>
      </c>
      <c r="D21" s="158" t="s">
        <v>101</v>
      </c>
      <c r="E21" s="156"/>
      <c r="F21" s="155"/>
      <c r="G21" s="5"/>
      <c r="H21" s="5"/>
      <c r="I21" s="5"/>
      <c r="J21" s="5"/>
    </row>
    <row r="22" spans="1:10" ht="19.5" customHeight="1" x14ac:dyDescent="0.2">
      <c r="A22" s="157" t="s">
        <v>34</v>
      </c>
      <c r="B22" s="146" t="s">
        <v>35</v>
      </c>
      <c r="C22" s="178" t="s">
        <v>12</v>
      </c>
      <c r="D22" s="158">
        <v>1</v>
      </c>
      <c r="E22" s="156"/>
      <c r="F22" s="155"/>
      <c r="G22" s="5"/>
      <c r="H22" s="5"/>
      <c r="I22" s="5"/>
      <c r="J22" s="5"/>
    </row>
    <row r="23" spans="1:10" ht="19.5" customHeight="1" x14ac:dyDescent="0.2">
      <c r="A23" s="157" t="s">
        <v>36</v>
      </c>
      <c r="B23" s="146" t="s">
        <v>37</v>
      </c>
      <c r="C23" s="178" t="s">
        <v>12</v>
      </c>
      <c r="D23" s="158">
        <v>1</v>
      </c>
      <c r="E23" s="156"/>
      <c r="F23" s="155"/>
      <c r="G23" s="5"/>
      <c r="H23" s="5"/>
      <c r="I23" s="5"/>
      <c r="J23" s="5"/>
    </row>
    <row r="24" spans="1:10" ht="19.5" customHeight="1" x14ac:dyDescent="0.2">
      <c r="A24" s="157"/>
      <c r="B24" s="146"/>
      <c r="C24" s="178"/>
      <c r="D24" s="158"/>
      <c r="E24" s="156"/>
      <c r="F24" s="155"/>
      <c r="G24" s="5"/>
      <c r="H24" s="5"/>
      <c r="I24" s="5"/>
      <c r="J24" s="5"/>
    </row>
    <row r="25" spans="1:10" ht="19.5" customHeight="1" x14ac:dyDescent="0.2">
      <c r="A25" s="181">
        <v>1.6</v>
      </c>
      <c r="B25" s="161" t="s">
        <v>39</v>
      </c>
      <c r="C25" s="162"/>
      <c r="D25" s="163"/>
      <c r="E25" s="164"/>
      <c r="F25" s="165"/>
      <c r="G25" s="5"/>
      <c r="H25" s="5"/>
      <c r="I25" s="5"/>
      <c r="J25" s="5"/>
    </row>
    <row r="26" spans="1:10" ht="19.5" customHeight="1" x14ac:dyDescent="0.2">
      <c r="A26" s="181" t="s">
        <v>40</v>
      </c>
      <c r="B26" s="161" t="s">
        <v>69</v>
      </c>
      <c r="C26" s="166" t="s">
        <v>19</v>
      </c>
      <c r="D26" s="163">
        <v>6</v>
      </c>
      <c r="E26" s="164"/>
      <c r="F26" s="165"/>
      <c r="G26" s="5"/>
      <c r="H26" s="5"/>
      <c r="I26" s="5"/>
      <c r="J26" s="5"/>
    </row>
    <row r="27" spans="1:10" ht="19.5" customHeight="1" x14ac:dyDescent="0.2">
      <c r="A27" s="182" t="s">
        <v>41</v>
      </c>
      <c r="B27" s="161" t="s">
        <v>84</v>
      </c>
      <c r="C27" s="166" t="s">
        <v>19</v>
      </c>
      <c r="D27" s="163">
        <v>6</v>
      </c>
      <c r="E27" s="164"/>
      <c r="F27" s="165"/>
      <c r="G27" s="5"/>
      <c r="H27" s="5"/>
      <c r="I27" s="5"/>
      <c r="J27" s="5"/>
    </row>
    <row r="28" spans="1:10" ht="19.5" customHeight="1" x14ac:dyDescent="0.2">
      <c r="A28" s="182" t="s">
        <v>85</v>
      </c>
      <c r="B28" s="161" t="s">
        <v>86</v>
      </c>
      <c r="C28" s="166" t="s">
        <v>19</v>
      </c>
      <c r="D28" s="163">
        <v>6</v>
      </c>
      <c r="E28" s="164"/>
      <c r="F28" s="165"/>
      <c r="G28" s="5"/>
      <c r="H28" s="5"/>
      <c r="I28" s="5"/>
      <c r="J28" s="5"/>
    </row>
    <row r="29" spans="1:10" x14ac:dyDescent="0.2">
      <c r="A29" s="145"/>
      <c r="B29" s="146"/>
      <c r="C29" s="176"/>
      <c r="D29" s="158"/>
      <c r="E29" s="156"/>
      <c r="F29" s="167"/>
      <c r="G29" s="5"/>
      <c r="H29" s="5"/>
      <c r="I29" s="5"/>
      <c r="J29" s="5"/>
    </row>
    <row r="30" spans="1:10" ht="18" customHeight="1" x14ac:dyDescent="0.2">
      <c r="A30" s="145" t="s">
        <v>87</v>
      </c>
      <c r="B30" s="146" t="s">
        <v>88</v>
      </c>
      <c r="C30" s="176"/>
      <c r="D30" s="158"/>
      <c r="E30" s="156"/>
      <c r="F30" s="167"/>
      <c r="G30" s="5"/>
      <c r="H30" s="5"/>
      <c r="I30" s="5"/>
      <c r="J30" s="5"/>
    </row>
    <row r="31" spans="1:10" ht="17.25" customHeight="1" x14ac:dyDescent="0.2">
      <c r="A31" s="145" t="s">
        <v>89</v>
      </c>
      <c r="B31" s="20" t="s">
        <v>70</v>
      </c>
      <c r="C31" s="180" t="s">
        <v>12</v>
      </c>
      <c r="D31" s="22">
        <v>1</v>
      </c>
      <c r="E31" s="156"/>
      <c r="F31" s="167"/>
      <c r="G31" s="5"/>
      <c r="H31" s="5"/>
      <c r="I31" s="5"/>
      <c r="J31" s="5"/>
    </row>
    <row r="32" spans="1:10" ht="17.25" customHeight="1" x14ac:dyDescent="0.2">
      <c r="A32" s="145" t="s">
        <v>90</v>
      </c>
      <c r="B32" s="21" t="s">
        <v>71</v>
      </c>
      <c r="C32" s="180" t="s">
        <v>12</v>
      </c>
      <c r="D32" s="22">
        <v>1</v>
      </c>
      <c r="E32" s="156"/>
      <c r="F32" s="167"/>
      <c r="G32" s="5"/>
      <c r="H32" s="5"/>
      <c r="I32" s="5"/>
      <c r="J32" s="5"/>
    </row>
    <row r="33" spans="1:10" x14ac:dyDescent="0.2">
      <c r="A33" s="145"/>
      <c r="B33" s="21"/>
      <c r="C33" s="180"/>
      <c r="D33" s="168"/>
      <c r="E33" s="156"/>
      <c r="F33" s="167"/>
      <c r="G33" s="5"/>
      <c r="H33" s="5"/>
      <c r="I33" s="5"/>
      <c r="J33" s="5"/>
    </row>
    <row r="34" spans="1:10" x14ac:dyDescent="0.2">
      <c r="A34" s="145" t="s">
        <v>91</v>
      </c>
      <c r="B34" s="146" t="s">
        <v>92</v>
      </c>
      <c r="C34" s="169"/>
      <c r="D34" s="170"/>
      <c r="E34" s="171"/>
      <c r="F34" s="172"/>
      <c r="G34" s="5"/>
      <c r="H34" s="5"/>
      <c r="I34" s="5"/>
      <c r="J34" s="5"/>
    </row>
    <row r="35" spans="1:10" ht="18" customHeight="1" x14ac:dyDescent="0.2">
      <c r="A35" s="145" t="s">
        <v>93</v>
      </c>
      <c r="B35" s="146" t="s">
        <v>18</v>
      </c>
      <c r="C35" s="176" t="s">
        <v>12</v>
      </c>
      <c r="D35" s="158" t="s">
        <v>94</v>
      </c>
      <c r="E35" s="171"/>
      <c r="F35" s="172"/>
      <c r="G35" s="5"/>
      <c r="H35" s="5"/>
      <c r="I35" s="5"/>
      <c r="J35" s="5"/>
    </row>
    <row r="36" spans="1:10" ht="18.75" customHeight="1" x14ac:dyDescent="0.2">
      <c r="A36" s="145" t="s">
        <v>95</v>
      </c>
      <c r="B36" s="146" t="s">
        <v>38</v>
      </c>
      <c r="C36" s="176" t="s">
        <v>12</v>
      </c>
      <c r="D36" s="158">
        <v>1</v>
      </c>
      <c r="E36" s="156"/>
      <c r="F36" s="155"/>
      <c r="G36" s="5"/>
      <c r="H36" s="5"/>
      <c r="I36" s="5"/>
      <c r="J36" s="5"/>
    </row>
    <row r="37" spans="1:10" ht="18.75" customHeight="1" x14ac:dyDescent="0.2">
      <c r="A37" s="145" t="s">
        <v>96</v>
      </c>
      <c r="B37" s="152" t="s">
        <v>97</v>
      </c>
      <c r="C37" s="177" t="s">
        <v>12</v>
      </c>
      <c r="D37" s="153">
        <v>1</v>
      </c>
      <c r="E37" s="156"/>
      <c r="F37" s="155"/>
      <c r="G37" s="5"/>
      <c r="H37" s="5"/>
      <c r="I37" s="5"/>
      <c r="J37" s="5"/>
    </row>
    <row r="38" spans="1:10" ht="14.1" customHeight="1" x14ac:dyDescent="0.2">
      <c r="A38" s="16" t="s">
        <v>0</v>
      </c>
      <c r="B38" s="7"/>
      <c r="C38" s="19"/>
      <c r="D38" s="17"/>
      <c r="E38" s="173"/>
      <c r="F38" s="174"/>
      <c r="G38" s="5"/>
      <c r="H38" s="5"/>
      <c r="I38" s="5"/>
      <c r="J38" s="5"/>
    </row>
    <row r="39" spans="1:10" s="9" customFormat="1" ht="21.75" customHeight="1" x14ac:dyDescent="0.2">
      <c r="A39" s="251" t="s">
        <v>64</v>
      </c>
      <c r="B39" s="251"/>
      <c r="C39" s="251"/>
      <c r="D39" s="251"/>
      <c r="E39" s="251"/>
      <c r="F39" s="175"/>
      <c r="G39" s="8"/>
      <c r="H39" s="8"/>
      <c r="I39" s="8"/>
      <c r="J39" s="8"/>
    </row>
    <row r="40" spans="1:10" x14ac:dyDescent="0.2">
      <c r="D40" s="10"/>
    </row>
    <row r="54" spans="6:7" x14ac:dyDescent="0.2">
      <c r="F54" s="6">
        <v>0</v>
      </c>
      <c r="G54" s="6">
        <v>0</v>
      </c>
    </row>
  </sheetData>
  <mergeCells count="1">
    <mergeCell ref="A39:E39"/>
  </mergeCells>
  <pageMargins left="0.70866141732283472" right="0.70866141732283472" top="0.74803149606299213" bottom="0.74803149606299213" header="0.31496062992125984" footer="0.31496062992125984"/>
  <pageSetup paperSize="9" scale="84" orientation="portrait" r:id="rId1"/>
  <headerFooter>
    <oddHeader>&amp;L&amp;"Arial,Regular"&amp;9Installation of Area Lighting&amp;C&amp;"Arial,Regular"&amp;9Tender No: IN/02/2021&amp;R&amp;"Arial,Regular"&amp;9Univerisy of Venda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89"/>
  <sheetViews>
    <sheetView showGridLines="0" view="pageBreakPreview" topLeftCell="A3" zoomScale="208" zoomScaleNormal="100" zoomScaleSheetLayoutView="208" workbookViewId="0">
      <selection activeCell="B6" sqref="B6"/>
    </sheetView>
  </sheetViews>
  <sheetFormatPr defaultColWidth="8.85546875" defaultRowHeight="15" x14ac:dyDescent="0.25"/>
  <cols>
    <col min="1" max="1" width="6.42578125" style="45" customWidth="1"/>
    <col min="2" max="2" width="50" style="45" customWidth="1"/>
    <col min="3" max="3" width="7.42578125" style="45" customWidth="1"/>
    <col min="4" max="4" width="9.85546875" style="45" customWidth="1"/>
    <col min="5" max="5" width="12" style="45" customWidth="1"/>
    <col min="6" max="6" width="17.140625" style="45" customWidth="1"/>
    <col min="7" max="7" width="11.28515625" style="45" bestFit="1" customWidth="1"/>
    <col min="8" max="8" width="9.85546875" style="45" bestFit="1" customWidth="1"/>
    <col min="9" max="16384" width="8.85546875" style="45"/>
  </cols>
  <sheetData>
    <row r="1" spans="1:7" ht="15.75" hidden="1" customHeight="1" x14ac:dyDescent="0.25">
      <c r="A1" s="252"/>
      <c r="B1" s="252"/>
      <c r="C1" s="252"/>
      <c r="D1" s="252"/>
      <c r="E1" s="43"/>
      <c r="F1" s="43"/>
      <c r="G1" s="44"/>
    </row>
    <row r="2" spans="1:7" hidden="1" x14ac:dyDescent="0.25">
      <c r="A2" s="252"/>
      <c r="B2" s="252"/>
      <c r="C2" s="252"/>
      <c r="D2" s="252"/>
      <c r="E2" s="46"/>
      <c r="F2" s="47"/>
      <c r="G2" s="48"/>
    </row>
    <row r="3" spans="1:7" x14ac:dyDescent="0.25">
      <c r="A3" s="46"/>
      <c r="B3" s="46"/>
      <c r="C3" s="46"/>
      <c r="D3" s="46"/>
      <c r="E3" s="46"/>
      <c r="F3" s="47"/>
      <c r="G3" s="48"/>
    </row>
    <row r="4" spans="1:7" x14ac:dyDescent="0.25">
      <c r="A4" s="49"/>
      <c r="B4" s="50"/>
      <c r="C4" s="48"/>
      <c r="D4" s="51"/>
      <c r="E4" s="52"/>
      <c r="F4" s="52"/>
      <c r="G4" s="53"/>
    </row>
    <row r="5" spans="1:7" ht="31.5" customHeight="1" x14ac:dyDescent="0.25">
      <c r="A5" s="54" t="s">
        <v>42</v>
      </c>
      <c r="B5" s="54" t="s">
        <v>43</v>
      </c>
      <c r="C5" s="55" t="s">
        <v>44</v>
      </c>
      <c r="D5" s="56" t="s">
        <v>45</v>
      </c>
      <c r="E5" s="57" t="s">
        <v>46</v>
      </c>
      <c r="F5" s="58" t="s">
        <v>47</v>
      </c>
      <c r="G5" s="59"/>
    </row>
    <row r="6" spans="1:7" x14ac:dyDescent="0.25">
      <c r="A6" s="60"/>
      <c r="B6" s="61"/>
      <c r="C6" s="62"/>
      <c r="D6" s="63"/>
      <c r="E6" s="64"/>
      <c r="F6" s="64"/>
      <c r="G6" s="59"/>
    </row>
    <row r="7" spans="1:7" x14ac:dyDescent="0.25">
      <c r="A7" s="11" t="s">
        <v>67</v>
      </c>
      <c r="B7" s="12" t="s">
        <v>48</v>
      </c>
      <c r="C7" s="62"/>
      <c r="D7" s="63"/>
      <c r="E7" s="67"/>
      <c r="F7" s="67"/>
      <c r="G7" s="59"/>
    </row>
    <row r="8" spans="1:7" x14ac:dyDescent="0.25">
      <c r="A8" s="60"/>
      <c r="B8" s="66"/>
      <c r="C8" s="62"/>
      <c r="D8" s="63"/>
      <c r="E8" s="67"/>
      <c r="F8" s="67"/>
      <c r="G8" s="59"/>
    </row>
    <row r="9" spans="1:7" ht="51.75" x14ac:dyDescent="0.25">
      <c r="A9" s="11" t="s">
        <v>76</v>
      </c>
      <c r="B9" s="66" t="s">
        <v>65</v>
      </c>
      <c r="C9" s="68" t="s">
        <v>6</v>
      </c>
      <c r="D9" s="69">
        <v>16</v>
      </c>
      <c r="E9" s="70"/>
      <c r="F9" s="70"/>
      <c r="G9" s="71"/>
    </row>
    <row r="10" spans="1:7" x14ac:dyDescent="0.25">
      <c r="A10" s="60"/>
      <c r="B10" s="66"/>
      <c r="C10" s="72"/>
      <c r="D10" s="73"/>
      <c r="E10" s="70"/>
      <c r="F10" s="70"/>
      <c r="G10" s="71"/>
    </row>
    <row r="11" spans="1:7" x14ac:dyDescent="0.25">
      <c r="A11" s="11" t="s">
        <v>77</v>
      </c>
      <c r="B11" s="66" t="s">
        <v>49</v>
      </c>
      <c r="C11" s="68" t="s">
        <v>6</v>
      </c>
      <c r="D11" s="74">
        <f>D9</f>
        <v>16</v>
      </c>
      <c r="E11" s="70"/>
      <c r="F11" s="70"/>
      <c r="G11" s="71"/>
    </row>
    <row r="12" spans="1:7" x14ac:dyDescent="0.25">
      <c r="A12" s="60"/>
      <c r="B12" s="66" t="s">
        <v>50</v>
      </c>
      <c r="C12" s="72"/>
      <c r="D12" s="75"/>
      <c r="E12" s="76"/>
      <c r="F12" s="76"/>
      <c r="G12" s="71"/>
    </row>
    <row r="13" spans="1:7" x14ac:dyDescent="0.25">
      <c r="A13" s="60"/>
      <c r="B13" s="66" t="s">
        <v>51</v>
      </c>
      <c r="C13" s="77"/>
      <c r="D13" s="78"/>
      <c r="E13" s="76"/>
      <c r="F13" s="76"/>
      <c r="G13" s="71"/>
    </row>
    <row r="14" spans="1:7" x14ac:dyDescent="0.25">
      <c r="A14" s="60"/>
      <c r="B14" s="66" t="s">
        <v>52</v>
      </c>
      <c r="C14" s="72"/>
      <c r="D14" s="75"/>
      <c r="E14" s="76"/>
      <c r="F14" s="76"/>
      <c r="G14" s="71"/>
    </row>
    <row r="15" spans="1:7" x14ac:dyDescent="0.25">
      <c r="A15" s="60"/>
      <c r="B15" s="66" t="s">
        <v>53</v>
      </c>
      <c r="C15" s="72"/>
      <c r="D15" s="75"/>
      <c r="E15" s="76"/>
      <c r="F15" s="76"/>
      <c r="G15" s="71"/>
    </row>
    <row r="16" spans="1:7" x14ac:dyDescent="0.25">
      <c r="A16" s="60"/>
      <c r="B16" s="79" t="s">
        <v>54</v>
      </c>
      <c r="C16" s="72"/>
      <c r="D16" s="75"/>
      <c r="E16" s="76"/>
      <c r="F16" s="76"/>
      <c r="G16" s="71"/>
    </row>
    <row r="17" spans="1:8" x14ac:dyDescent="0.25">
      <c r="A17" s="60"/>
      <c r="B17" s="79" t="s">
        <v>55</v>
      </c>
      <c r="C17" s="72"/>
      <c r="D17" s="75"/>
      <c r="E17" s="76"/>
      <c r="F17" s="76"/>
      <c r="G17" s="71"/>
    </row>
    <row r="18" spans="1:8" x14ac:dyDescent="0.25">
      <c r="A18" s="60"/>
      <c r="B18" s="79" t="s">
        <v>56</v>
      </c>
      <c r="C18" s="72"/>
      <c r="D18" s="75"/>
      <c r="E18" s="76"/>
      <c r="F18" s="76"/>
      <c r="G18" s="71"/>
    </row>
    <row r="19" spans="1:8" x14ac:dyDescent="0.25">
      <c r="A19" s="60"/>
      <c r="B19" s="80"/>
      <c r="C19" s="81"/>
      <c r="D19" s="82"/>
      <c r="E19" s="76"/>
      <c r="F19" s="76"/>
      <c r="G19" s="71"/>
    </row>
    <row r="20" spans="1:8" ht="24" customHeight="1" x14ac:dyDescent="0.25">
      <c r="A20" s="11" t="s">
        <v>78</v>
      </c>
      <c r="B20" s="83" t="s">
        <v>57</v>
      </c>
      <c r="C20" s="68" t="s">
        <v>6</v>
      </c>
      <c r="D20" s="74">
        <f>D9</f>
        <v>16</v>
      </c>
      <c r="E20" s="70"/>
      <c r="F20" s="70"/>
      <c r="G20" s="71"/>
      <c r="H20" s="84"/>
    </row>
    <row r="21" spans="1:8" x14ac:dyDescent="0.25">
      <c r="A21" s="60"/>
      <c r="B21" s="79" t="s">
        <v>58</v>
      </c>
      <c r="C21" s="72"/>
      <c r="D21" s="85"/>
      <c r="E21" s="76"/>
      <c r="F21" s="76"/>
      <c r="G21" s="71"/>
    </row>
    <row r="22" spans="1:8" x14ac:dyDescent="0.25">
      <c r="A22" s="86"/>
      <c r="B22" s="87" t="s">
        <v>59</v>
      </c>
      <c r="C22" s="88"/>
      <c r="D22" s="89"/>
      <c r="E22" s="90"/>
      <c r="F22" s="76"/>
      <c r="G22" s="71"/>
    </row>
    <row r="23" spans="1:8" x14ac:dyDescent="0.25">
      <c r="A23" s="60"/>
      <c r="B23" s="79" t="s">
        <v>60</v>
      </c>
      <c r="C23" s="72"/>
      <c r="D23" s="91"/>
      <c r="E23" s="76"/>
      <c r="F23" s="76"/>
      <c r="G23" s="71"/>
    </row>
    <row r="24" spans="1:8" x14ac:dyDescent="0.25">
      <c r="A24" s="60"/>
      <c r="B24" s="79"/>
      <c r="C24" s="72"/>
      <c r="D24" s="91"/>
      <c r="E24" s="76"/>
      <c r="F24" s="76"/>
      <c r="G24" s="71"/>
    </row>
    <row r="25" spans="1:8" x14ac:dyDescent="0.25">
      <c r="A25" s="11" t="s">
        <v>79</v>
      </c>
      <c r="B25" s="79" t="s">
        <v>61</v>
      </c>
      <c r="C25" s="72"/>
      <c r="D25" s="91"/>
      <c r="E25" s="76"/>
      <c r="F25" s="76"/>
      <c r="G25" s="71"/>
    </row>
    <row r="26" spans="1:8" x14ac:dyDescent="0.25">
      <c r="A26" s="65"/>
      <c r="B26" s="79"/>
      <c r="C26" s="72"/>
      <c r="D26" s="91"/>
      <c r="E26" s="76"/>
      <c r="F26" s="76"/>
      <c r="G26" s="71"/>
    </row>
    <row r="27" spans="1:8" ht="39" x14ac:dyDescent="0.25">
      <c r="A27" s="11" t="s">
        <v>80</v>
      </c>
      <c r="B27" s="79" t="s">
        <v>62</v>
      </c>
      <c r="C27" s="68" t="s">
        <v>6</v>
      </c>
      <c r="D27" s="92">
        <f>D9</f>
        <v>16</v>
      </c>
      <c r="E27" s="70"/>
      <c r="F27" s="70"/>
      <c r="G27" s="71"/>
    </row>
    <row r="28" spans="1:8" x14ac:dyDescent="0.25">
      <c r="A28" s="86"/>
      <c r="B28" s="87"/>
      <c r="C28" s="88"/>
      <c r="D28" s="93"/>
      <c r="E28" s="94"/>
      <c r="F28" s="76"/>
      <c r="G28" s="71"/>
    </row>
    <row r="29" spans="1:8" ht="40.5" x14ac:dyDescent="0.25">
      <c r="A29" s="13" t="s">
        <v>81</v>
      </c>
      <c r="B29" s="87" t="s">
        <v>72</v>
      </c>
      <c r="C29" s="68" t="s">
        <v>63</v>
      </c>
      <c r="D29" s="93">
        <f>D9</f>
        <v>16</v>
      </c>
      <c r="E29" s="96"/>
      <c r="F29" s="70"/>
      <c r="G29" s="71"/>
    </row>
    <row r="30" spans="1:8" x14ac:dyDescent="0.25">
      <c r="A30" s="95"/>
      <c r="B30" s="87"/>
      <c r="C30" s="68"/>
      <c r="D30" s="93"/>
      <c r="E30" s="96"/>
      <c r="F30" s="70"/>
      <c r="G30" s="71"/>
    </row>
    <row r="31" spans="1:8" ht="26.25" x14ac:dyDescent="0.25">
      <c r="A31" s="11" t="s">
        <v>98</v>
      </c>
      <c r="B31" s="14" t="s">
        <v>75</v>
      </c>
      <c r="C31" s="68" t="s">
        <v>6</v>
      </c>
      <c r="D31" s="98">
        <f>9*D9+(13*9)</f>
        <v>261</v>
      </c>
      <c r="E31" s="99"/>
      <c r="F31" s="70"/>
      <c r="G31" s="71"/>
    </row>
    <row r="32" spans="1:8" x14ac:dyDescent="0.25">
      <c r="A32" s="11"/>
      <c r="B32" s="14"/>
      <c r="C32" s="68"/>
      <c r="D32" s="98"/>
      <c r="E32" s="100"/>
      <c r="F32" s="70"/>
      <c r="G32" s="71"/>
    </row>
    <row r="33" spans="1:7" x14ac:dyDescent="0.25">
      <c r="A33" s="248" t="s">
        <v>147</v>
      </c>
      <c r="B33" s="247" t="s">
        <v>146</v>
      </c>
      <c r="C33" s="68"/>
      <c r="D33" s="98"/>
      <c r="E33" s="100"/>
      <c r="F33" s="70"/>
      <c r="G33" s="71"/>
    </row>
    <row r="34" spans="1:7" x14ac:dyDescent="0.25">
      <c r="A34" s="248"/>
      <c r="B34" s="247"/>
      <c r="C34" s="68"/>
      <c r="D34" s="98"/>
      <c r="E34" s="100"/>
      <c r="F34" s="70"/>
      <c r="G34" s="71"/>
    </row>
    <row r="35" spans="1:7" x14ac:dyDescent="0.25">
      <c r="A35" s="11" t="s">
        <v>148</v>
      </c>
      <c r="B35" s="247" t="s">
        <v>149</v>
      </c>
      <c r="C35" s="246" t="s">
        <v>12</v>
      </c>
      <c r="D35" s="98">
        <v>1</v>
      </c>
      <c r="E35" s="100"/>
      <c r="F35" s="70"/>
      <c r="G35" s="71"/>
    </row>
    <row r="36" spans="1:7" x14ac:dyDescent="0.25">
      <c r="A36" s="65"/>
      <c r="B36" s="97"/>
      <c r="C36" s="68"/>
      <c r="D36" s="92"/>
      <c r="E36" s="70"/>
      <c r="F36" s="70"/>
      <c r="G36" s="59"/>
    </row>
    <row r="37" spans="1:7" ht="23.25" customHeight="1" x14ac:dyDescent="0.25">
      <c r="A37" s="253" t="s">
        <v>64</v>
      </c>
      <c r="B37" s="253"/>
      <c r="C37" s="253"/>
      <c r="D37" s="253"/>
      <c r="E37" s="253"/>
      <c r="F37" s="103"/>
      <c r="G37" s="104"/>
    </row>
    <row r="38" spans="1:7" x14ac:dyDescent="0.25">
      <c r="A38" s="105"/>
      <c r="B38" s="106"/>
      <c r="C38" s="107"/>
      <c r="D38" s="75"/>
      <c r="E38" s="108"/>
      <c r="F38" s="108"/>
      <c r="G38" s="109"/>
    </row>
    <row r="39" spans="1:7" x14ac:dyDescent="0.25">
      <c r="A39" s="105"/>
      <c r="B39" s="106"/>
      <c r="C39" s="75"/>
      <c r="D39" s="82"/>
      <c r="E39" s="108"/>
      <c r="F39" s="108"/>
      <c r="G39" s="59"/>
    </row>
    <row r="40" spans="1:7" x14ac:dyDescent="0.25">
      <c r="A40" s="105"/>
      <c r="B40" s="106"/>
      <c r="C40" s="107"/>
      <c r="D40" s="75"/>
      <c r="E40" s="108"/>
      <c r="F40" s="108"/>
      <c r="G40" s="71"/>
    </row>
    <row r="41" spans="1:7" x14ac:dyDescent="0.25">
      <c r="A41" s="105"/>
      <c r="B41" s="106"/>
      <c r="C41" s="107"/>
      <c r="D41" s="75"/>
      <c r="E41" s="108"/>
      <c r="F41" s="108"/>
      <c r="G41" s="71"/>
    </row>
    <row r="42" spans="1:7" x14ac:dyDescent="0.25">
      <c r="A42" s="105"/>
      <c r="B42" s="106"/>
      <c r="C42" s="107"/>
      <c r="D42" s="75"/>
      <c r="E42" s="108"/>
      <c r="F42" s="108"/>
      <c r="G42" s="71"/>
    </row>
    <row r="43" spans="1:7" x14ac:dyDescent="0.25">
      <c r="A43" s="105"/>
      <c r="B43" s="106"/>
      <c r="C43" s="107"/>
      <c r="D43" s="75"/>
      <c r="E43" s="108"/>
      <c r="F43" s="108"/>
      <c r="G43" s="71"/>
    </row>
    <row r="44" spans="1:7" x14ac:dyDescent="0.25">
      <c r="A44" s="105"/>
      <c r="B44" s="106"/>
      <c r="C44" s="107"/>
      <c r="D44" s="75"/>
      <c r="E44" s="108"/>
      <c r="F44" s="108"/>
      <c r="G44" s="71"/>
    </row>
    <row r="45" spans="1:7" x14ac:dyDescent="0.25">
      <c r="A45" s="105"/>
      <c r="B45" s="106"/>
      <c r="C45" s="107"/>
      <c r="D45" s="75"/>
      <c r="E45" s="108"/>
      <c r="F45" s="108"/>
      <c r="G45" s="71"/>
    </row>
    <row r="46" spans="1:7" x14ac:dyDescent="0.25">
      <c r="A46" s="105"/>
      <c r="B46" s="106"/>
      <c r="C46" s="107"/>
      <c r="D46" s="75"/>
      <c r="E46" s="108"/>
      <c r="F46" s="108"/>
      <c r="G46" s="71"/>
    </row>
    <row r="47" spans="1:7" x14ac:dyDescent="0.25">
      <c r="A47" s="105"/>
      <c r="B47" s="106"/>
      <c r="C47" s="107"/>
      <c r="D47" s="75"/>
      <c r="E47" s="108"/>
      <c r="F47" s="108"/>
      <c r="G47" s="71"/>
    </row>
    <row r="48" spans="1:7" x14ac:dyDescent="0.25">
      <c r="A48" s="105"/>
      <c r="B48" s="106"/>
      <c r="C48" s="107"/>
      <c r="D48" s="75"/>
      <c r="E48" s="108"/>
      <c r="F48" s="108"/>
      <c r="G48" s="71"/>
    </row>
    <row r="49" spans="1:7" x14ac:dyDescent="0.25">
      <c r="A49" s="105"/>
      <c r="B49" s="106"/>
      <c r="C49" s="102"/>
      <c r="D49" s="75"/>
      <c r="E49" s="108"/>
      <c r="F49" s="108"/>
      <c r="G49" s="71"/>
    </row>
    <row r="50" spans="1:7" x14ac:dyDescent="0.25">
      <c r="A50" s="105"/>
      <c r="B50" s="106"/>
      <c r="C50" s="102"/>
      <c r="D50" s="75"/>
      <c r="E50" s="108"/>
      <c r="F50" s="108"/>
      <c r="G50" s="71"/>
    </row>
    <row r="51" spans="1:7" x14ac:dyDescent="0.25">
      <c r="A51" s="105"/>
      <c r="B51" s="101"/>
      <c r="C51" s="102"/>
      <c r="D51" s="75"/>
      <c r="E51" s="108"/>
      <c r="F51" s="108"/>
      <c r="G51" s="71"/>
    </row>
    <row r="52" spans="1:7" x14ac:dyDescent="0.25">
      <c r="A52" s="105"/>
      <c r="B52" s="106"/>
      <c r="C52" s="102"/>
      <c r="D52" s="75"/>
      <c r="E52" s="108"/>
      <c r="F52" s="108"/>
      <c r="G52" s="71"/>
    </row>
    <row r="53" spans="1:7" x14ac:dyDescent="0.25">
      <c r="A53" s="105"/>
      <c r="B53" s="106"/>
      <c r="C53" s="102"/>
      <c r="D53" s="75"/>
      <c r="E53" s="108"/>
      <c r="F53" s="108"/>
      <c r="G53" s="71"/>
    </row>
    <row r="54" spans="1:7" x14ac:dyDescent="0.25">
      <c r="A54" s="105"/>
      <c r="B54" s="106"/>
      <c r="C54" s="107"/>
      <c r="D54" s="75"/>
      <c r="E54" s="110"/>
      <c r="F54" s="108"/>
      <c r="G54" s="71"/>
    </row>
    <row r="55" spans="1:7" x14ac:dyDescent="0.25">
      <c r="A55" s="105"/>
      <c r="B55" s="106"/>
      <c r="C55" s="102"/>
      <c r="D55" s="75"/>
      <c r="E55" s="108"/>
      <c r="F55" s="108"/>
      <c r="G55" s="59"/>
    </row>
    <row r="56" spans="1:7" x14ac:dyDescent="0.25">
      <c r="A56" s="105"/>
      <c r="B56" s="106"/>
      <c r="C56" s="107"/>
      <c r="D56" s="75"/>
      <c r="E56" s="110"/>
      <c r="F56" s="108"/>
      <c r="G56" s="59"/>
    </row>
    <row r="57" spans="1:7" x14ac:dyDescent="0.25">
      <c r="A57" s="105"/>
      <c r="B57" s="106"/>
      <c r="C57" s="102"/>
      <c r="D57" s="75"/>
      <c r="E57" s="108"/>
      <c r="F57" s="108"/>
      <c r="G57" s="59"/>
    </row>
    <row r="58" spans="1:7" x14ac:dyDescent="0.25">
      <c r="A58" s="105"/>
      <c r="B58" s="106"/>
      <c r="C58" s="107"/>
      <c r="D58" s="75"/>
      <c r="E58" s="108"/>
      <c r="F58" s="108"/>
      <c r="G58" s="59"/>
    </row>
    <row r="59" spans="1:7" x14ac:dyDescent="0.25">
      <c r="A59" s="105"/>
      <c r="B59" s="106"/>
      <c r="C59" s="107"/>
      <c r="D59" s="75"/>
      <c r="E59" s="108"/>
      <c r="F59" s="108"/>
      <c r="G59" s="59"/>
    </row>
    <row r="60" spans="1:7" x14ac:dyDescent="0.25">
      <c r="A60" s="105"/>
      <c r="B60" s="106"/>
      <c r="C60" s="107"/>
      <c r="D60" s="75"/>
      <c r="E60" s="108"/>
      <c r="F60" s="108"/>
      <c r="G60" s="59"/>
    </row>
    <row r="61" spans="1:7" x14ac:dyDescent="0.25">
      <c r="A61" s="105"/>
      <c r="B61" s="106"/>
      <c r="C61" s="102"/>
      <c r="D61" s="75"/>
      <c r="E61" s="108"/>
      <c r="F61" s="108"/>
      <c r="G61" s="59"/>
    </row>
    <row r="62" spans="1:7" x14ac:dyDescent="0.25">
      <c r="A62" s="105"/>
      <c r="B62" s="106"/>
      <c r="C62" s="102"/>
      <c r="D62" s="75"/>
      <c r="E62" s="108"/>
      <c r="F62" s="108"/>
      <c r="G62" s="59"/>
    </row>
    <row r="63" spans="1:7" x14ac:dyDescent="0.25">
      <c r="A63" s="49"/>
      <c r="B63" s="111"/>
      <c r="C63" s="48"/>
      <c r="D63" s="51"/>
      <c r="E63" s="52"/>
      <c r="F63" s="52"/>
      <c r="G63" s="53"/>
    </row>
    <row r="64" spans="1:7" x14ac:dyDescent="0.25">
      <c r="A64" s="49"/>
      <c r="B64" s="111"/>
      <c r="C64" s="112"/>
      <c r="D64" s="51"/>
      <c r="E64" s="52"/>
      <c r="F64" s="52"/>
      <c r="G64" s="53"/>
    </row>
    <row r="65" spans="1:7" x14ac:dyDescent="0.25">
      <c r="A65" s="49"/>
      <c r="B65" s="111"/>
      <c r="C65" s="48"/>
      <c r="D65" s="113"/>
      <c r="E65" s="52"/>
      <c r="F65" s="52"/>
      <c r="G65" s="48"/>
    </row>
    <row r="66" spans="1:7" x14ac:dyDescent="0.25">
      <c r="A66" s="49"/>
      <c r="B66" s="111"/>
      <c r="C66" s="112"/>
      <c r="D66" s="51"/>
      <c r="E66" s="114"/>
      <c r="F66" s="52"/>
      <c r="G66" s="48"/>
    </row>
    <row r="67" spans="1:7" x14ac:dyDescent="0.25">
      <c r="A67" s="49"/>
      <c r="B67" s="111"/>
      <c r="C67" s="112"/>
      <c r="D67" s="51"/>
      <c r="E67" s="114"/>
      <c r="F67" s="52"/>
      <c r="G67" s="48"/>
    </row>
    <row r="68" spans="1:7" x14ac:dyDescent="0.25">
      <c r="A68" s="49"/>
      <c r="B68" s="111"/>
      <c r="C68" s="112"/>
      <c r="D68" s="51"/>
      <c r="E68" s="114"/>
      <c r="F68" s="52"/>
      <c r="G68" s="48"/>
    </row>
    <row r="69" spans="1:7" x14ac:dyDescent="0.25">
      <c r="A69" s="49"/>
      <c r="B69" s="111"/>
      <c r="C69" s="112"/>
      <c r="D69" s="51"/>
      <c r="E69" s="114"/>
      <c r="F69" s="52"/>
      <c r="G69" s="48"/>
    </row>
    <row r="70" spans="1:7" x14ac:dyDescent="0.25">
      <c r="A70" s="49"/>
      <c r="B70" s="111"/>
      <c r="C70" s="112"/>
      <c r="D70" s="51"/>
      <c r="E70" s="114"/>
      <c r="F70" s="52"/>
      <c r="G70" s="48"/>
    </row>
    <row r="71" spans="1:7" x14ac:dyDescent="0.25">
      <c r="A71" s="49"/>
      <c r="B71" s="111"/>
      <c r="C71" s="112"/>
      <c r="D71" s="51"/>
      <c r="E71" s="114"/>
      <c r="F71" s="52"/>
      <c r="G71" s="48"/>
    </row>
    <row r="72" spans="1:7" x14ac:dyDescent="0.25">
      <c r="A72" s="49"/>
      <c r="B72" s="111"/>
      <c r="C72" s="112"/>
      <c r="D72" s="51"/>
      <c r="E72" s="114"/>
      <c r="F72" s="52"/>
      <c r="G72" s="48"/>
    </row>
    <row r="73" spans="1:7" x14ac:dyDescent="0.25">
      <c r="A73" s="49"/>
      <c r="B73" s="111"/>
      <c r="C73" s="112"/>
      <c r="D73" s="51"/>
      <c r="E73" s="114"/>
      <c r="F73" s="52"/>
      <c r="G73" s="48"/>
    </row>
    <row r="74" spans="1:7" x14ac:dyDescent="0.25">
      <c r="A74" s="49"/>
      <c r="B74" s="111"/>
      <c r="C74" s="112"/>
      <c r="D74" s="51"/>
      <c r="E74" s="114"/>
      <c r="F74" s="52"/>
      <c r="G74" s="48"/>
    </row>
    <row r="75" spans="1:7" x14ac:dyDescent="0.25">
      <c r="A75" s="49"/>
      <c r="B75" s="111"/>
      <c r="C75" s="51"/>
      <c r="D75" s="51"/>
      <c r="E75" s="52"/>
      <c r="F75" s="52"/>
      <c r="G75" s="48"/>
    </row>
    <row r="76" spans="1:7" x14ac:dyDescent="0.25">
      <c r="A76" s="49"/>
      <c r="B76" s="115"/>
      <c r="C76" s="48"/>
      <c r="D76" s="116"/>
      <c r="E76" s="52"/>
      <c r="F76" s="52"/>
      <c r="G76" s="117"/>
    </row>
    <row r="77" spans="1:7" x14ac:dyDescent="0.25">
      <c r="A77" s="49"/>
      <c r="B77" s="115"/>
      <c r="C77" s="48"/>
      <c r="D77" s="116"/>
      <c r="E77" s="52"/>
      <c r="F77" s="52"/>
      <c r="G77" s="117"/>
    </row>
    <row r="78" spans="1:7" x14ac:dyDescent="0.25">
      <c r="A78" s="49"/>
      <c r="B78" s="115"/>
      <c r="C78" s="112"/>
      <c r="D78" s="116"/>
      <c r="E78" s="52"/>
      <c r="F78" s="52"/>
      <c r="G78" s="117"/>
    </row>
    <row r="79" spans="1:7" x14ac:dyDescent="0.25">
      <c r="A79" s="49"/>
      <c r="B79" s="111"/>
      <c r="C79" s="48"/>
      <c r="D79" s="116"/>
      <c r="E79" s="52"/>
      <c r="F79" s="52"/>
      <c r="G79" s="117"/>
    </row>
    <row r="80" spans="1:7" x14ac:dyDescent="0.25">
      <c r="A80" s="49"/>
      <c r="B80" s="118"/>
      <c r="C80" s="48"/>
      <c r="D80" s="51"/>
      <c r="E80" s="52"/>
      <c r="F80" s="52"/>
      <c r="G80" s="117"/>
    </row>
    <row r="81" spans="1:7" x14ac:dyDescent="0.25">
      <c r="A81" s="112"/>
      <c r="B81" s="119"/>
      <c r="C81" s="119"/>
      <c r="D81" s="120"/>
      <c r="E81" s="121"/>
      <c r="F81" s="122"/>
      <c r="G81" s="117"/>
    </row>
    <row r="82" spans="1:7" ht="2.25" customHeight="1" x14ac:dyDescent="0.25">
      <c r="A82" s="112"/>
      <c r="B82" s="48"/>
      <c r="C82" s="48"/>
      <c r="D82" s="48"/>
      <c r="E82" s="121"/>
      <c r="F82" s="52"/>
      <c r="G82" s="117"/>
    </row>
    <row r="83" spans="1:7" ht="3" hidden="1" customHeight="1" x14ac:dyDescent="0.25">
      <c r="A83" s="112"/>
      <c r="B83" s="48"/>
      <c r="C83" s="48"/>
      <c r="D83" s="48"/>
      <c r="E83" s="121"/>
      <c r="F83" s="52"/>
      <c r="G83" s="117"/>
    </row>
    <row r="84" spans="1:7" hidden="1" x14ac:dyDescent="0.25">
      <c r="A84" s="112"/>
      <c r="B84" s="48"/>
      <c r="C84" s="48"/>
      <c r="D84" s="48"/>
      <c r="E84" s="121"/>
      <c r="F84" s="52"/>
      <c r="G84" s="117"/>
    </row>
    <row r="85" spans="1:7" ht="24.75" customHeight="1" x14ac:dyDescent="0.25">
      <c r="A85" s="112"/>
      <c r="B85" s="123"/>
      <c r="C85" s="48"/>
      <c r="D85" s="48"/>
      <c r="E85" s="121"/>
      <c r="F85" s="52"/>
      <c r="G85" s="117"/>
    </row>
    <row r="86" spans="1:7" hidden="1" x14ac:dyDescent="0.25">
      <c r="A86" s="112"/>
      <c r="B86" s="119"/>
      <c r="C86" s="119"/>
      <c r="D86" s="119"/>
      <c r="E86" s="124"/>
      <c r="F86" s="125"/>
      <c r="G86" s="117"/>
    </row>
    <row r="87" spans="1:7" x14ac:dyDescent="0.25">
      <c r="A87" s="112"/>
      <c r="B87" s="48"/>
      <c r="C87" s="48"/>
      <c r="D87" s="48"/>
      <c r="E87" s="126"/>
      <c r="F87" s="126"/>
      <c r="G87" s="117"/>
    </row>
    <row r="88" spans="1:7" ht="18" x14ac:dyDescent="0.25">
      <c r="A88" s="127"/>
      <c r="B88" s="128"/>
      <c r="C88" s="128"/>
      <c r="D88" s="128"/>
      <c r="E88" s="129"/>
      <c r="F88" s="130"/>
    </row>
    <row r="89" spans="1:7" ht="18" x14ac:dyDescent="0.25">
      <c r="A89" s="131"/>
      <c r="B89" s="132"/>
      <c r="C89" s="132"/>
      <c r="D89" s="132"/>
      <c r="E89" s="133"/>
      <c r="F89" s="133"/>
    </row>
  </sheetData>
  <mergeCells count="5">
    <mergeCell ref="A1:A2"/>
    <mergeCell ref="B1:B2"/>
    <mergeCell ref="C1:C2"/>
    <mergeCell ref="D1:D2"/>
    <mergeCell ref="A37:E37"/>
  </mergeCells>
  <pageMargins left="0.70866141732283472" right="0.70866141732283472" top="0.74803149606299213" bottom="0.74803149606299213" header="0.31496062992125984" footer="0.31496062992125984"/>
  <pageSetup paperSize="9" scale="84" orientation="portrait" r:id="rId1"/>
  <headerFooter>
    <oddHeader>&amp;L&amp;"Arial,Regular"&amp;9Installation of Area Lighting&amp;C&amp;"Arial,Regular"&amp;9Tender No: IN/02/2021&amp;R&amp;"Arial,Regular"&amp;9Univerisy of Venda</oddHeader>
  </headerFooter>
  <colBreaks count="1" manualBreakCount="1">
    <brk id="7" min="1" max="8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I81"/>
  <sheetViews>
    <sheetView showGridLines="0" tabSelected="1" view="pageBreakPreview" zoomScale="160" zoomScaleNormal="100" zoomScaleSheetLayoutView="160" workbookViewId="0">
      <selection activeCell="F8" sqref="F8"/>
    </sheetView>
  </sheetViews>
  <sheetFormatPr defaultRowHeight="12.75" x14ac:dyDescent="0.2"/>
  <cols>
    <col min="1" max="1" width="9.140625" style="185"/>
    <col min="2" max="2" width="44.85546875" style="185" customWidth="1"/>
    <col min="3" max="3" width="7.7109375" style="187" customWidth="1"/>
    <col min="4" max="4" width="9.85546875" style="187" customWidth="1"/>
    <col min="5" max="5" width="15" style="188" customWidth="1"/>
    <col min="6" max="6" width="19.42578125" style="235" customWidth="1"/>
    <col min="7" max="8" width="10.28515625" style="185" customWidth="1"/>
    <col min="9" max="9" width="17.7109375" style="185" customWidth="1"/>
    <col min="10" max="16384" width="9.140625" style="185"/>
  </cols>
  <sheetData>
    <row r="2" spans="1:6" x14ac:dyDescent="0.2">
      <c r="A2" s="184"/>
      <c r="C2" s="186"/>
    </row>
    <row r="4" spans="1:6" x14ac:dyDescent="0.2">
      <c r="A4" s="184" t="s">
        <v>102</v>
      </c>
    </row>
    <row r="6" spans="1:6" x14ac:dyDescent="0.2">
      <c r="A6" s="185" t="s">
        <v>103</v>
      </c>
      <c r="C6" s="189" t="s">
        <v>104</v>
      </c>
    </row>
    <row r="8" spans="1:6" x14ac:dyDescent="0.2">
      <c r="A8" s="190"/>
      <c r="B8" s="191"/>
      <c r="C8" s="192"/>
      <c r="D8" s="190"/>
      <c r="E8" s="193"/>
      <c r="F8" s="236"/>
    </row>
    <row r="9" spans="1:6" x14ac:dyDescent="0.2">
      <c r="A9" s="194" t="s">
        <v>42</v>
      </c>
      <c r="B9" s="194" t="s">
        <v>43</v>
      </c>
      <c r="C9" s="195" t="s">
        <v>44</v>
      </c>
      <c r="D9" s="194" t="s">
        <v>45</v>
      </c>
      <c r="E9" s="196" t="s">
        <v>46</v>
      </c>
      <c r="F9" s="197" t="s">
        <v>47</v>
      </c>
    </row>
    <row r="10" spans="1:6" x14ac:dyDescent="0.2">
      <c r="A10" s="198">
        <v>3</v>
      </c>
      <c r="B10" s="199" t="s">
        <v>105</v>
      </c>
      <c r="D10" s="200"/>
      <c r="F10" s="238"/>
    </row>
    <row r="11" spans="1:6" x14ac:dyDescent="0.2">
      <c r="A11" s="202"/>
      <c r="B11" s="203"/>
      <c r="D11" s="200"/>
      <c r="F11" s="238"/>
    </row>
    <row r="12" spans="1:6" x14ac:dyDescent="0.2">
      <c r="A12" s="200">
        <v>3.1</v>
      </c>
      <c r="B12" s="199" t="s">
        <v>106</v>
      </c>
      <c r="D12" s="200"/>
      <c r="F12" s="238"/>
    </row>
    <row r="13" spans="1:6" x14ac:dyDescent="0.2">
      <c r="A13" s="200"/>
      <c r="B13" s="204"/>
      <c r="C13" s="205"/>
      <c r="D13" s="200"/>
      <c r="F13" s="238"/>
    </row>
    <row r="14" spans="1:6" ht="38.25" x14ac:dyDescent="0.2">
      <c r="A14" s="200"/>
      <c r="B14" s="204" t="s">
        <v>107</v>
      </c>
      <c r="C14" s="205"/>
      <c r="D14" s="200"/>
      <c r="F14" s="238"/>
    </row>
    <row r="15" spans="1:6" x14ac:dyDescent="0.2">
      <c r="A15" s="200"/>
      <c r="B15" s="204"/>
      <c r="C15" s="205"/>
      <c r="D15" s="200"/>
      <c r="F15" s="238"/>
    </row>
    <row r="16" spans="1:6" ht="63.75" x14ac:dyDescent="0.2">
      <c r="A16" s="200"/>
      <c r="B16" s="204" t="s">
        <v>108</v>
      </c>
      <c r="C16" s="205"/>
      <c r="D16" s="200"/>
      <c r="F16" s="238"/>
    </row>
    <row r="17" spans="1:6" x14ac:dyDescent="0.2">
      <c r="A17" s="200"/>
      <c r="B17" s="204"/>
      <c r="C17" s="205"/>
      <c r="D17" s="200"/>
      <c r="F17" s="238"/>
    </row>
    <row r="18" spans="1:6" x14ac:dyDescent="0.2">
      <c r="A18" s="200"/>
      <c r="B18" s="204"/>
      <c r="C18" s="205"/>
      <c r="D18" s="200"/>
      <c r="F18" s="238"/>
    </row>
    <row r="19" spans="1:6" x14ac:dyDescent="0.2">
      <c r="A19" s="200" t="s">
        <v>109</v>
      </c>
      <c r="B19" s="204" t="s">
        <v>110</v>
      </c>
      <c r="C19" s="205" t="s">
        <v>111</v>
      </c>
      <c r="D19" s="200">
        <f>0.6*0.3*1500</f>
        <v>270</v>
      </c>
      <c r="F19" s="239"/>
    </row>
    <row r="20" spans="1:6" x14ac:dyDescent="0.2">
      <c r="A20" s="200"/>
      <c r="B20" s="204"/>
      <c r="C20" s="205"/>
      <c r="D20" s="200"/>
      <c r="F20" s="238"/>
    </row>
    <row r="21" spans="1:6" x14ac:dyDescent="0.2">
      <c r="A21" s="200" t="s">
        <v>112</v>
      </c>
      <c r="B21" s="204" t="s">
        <v>113</v>
      </c>
      <c r="C21" s="205" t="s">
        <v>111</v>
      </c>
      <c r="D21" s="200">
        <f>0.6*0.3*700</f>
        <v>126</v>
      </c>
      <c r="F21" s="239"/>
    </row>
    <row r="22" spans="1:6" x14ac:dyDescent="0.2">
      <c r="A22" s="200"/>
      <c r="B22" s="204"/>
      <c r="C22" s="205"/>
      <c r="D22" s="200"/>
      <c r="F22" s="239"/>
    </row>
    <row r="23" spans="1:6" x14ac:dyDescent="0.2">
      <c r="A23" s="200" t="s">
        <v>144</v>
      </c>
      <c r="B23" s="204" t="s">
        <v>145</v>
      </c>
      <c r="C23" s="205" t="s">
        <v>111</v>
      </c>
      <c r="D23" s="200">
        <v>180</v>
      </c>
      <c r="F23" s="239"/>
    </row>
    <row r="24" spans="1:6" x14ac:dyDescent="0.2">
      <c r="A24" s="200"/>
      <c r="B24" s="204"/>
      <c r="C24" s="205"/>
      <c r="D24" s="200"/>
      <c r="F24" s="238"/>
    </row>
    <row r="25" spans="1:6" x14ac:dyDescent="0.2">
      <c r="A25" s="200">
        <v>3.2</v>
      </c>
      <c r="B25" s="206" t="s">
        <v>114</v>
      </c>
      <c r="C25" s="205"/>
      <c r="D25" s="200"/>
      <c r="F25" s="238"/>
    </row>
    <row r="26" spans="1:6" x14ac:dyDescent="0.2">
      <c r="A26" s="200"/>
      <c r="B26" s="204"/>
      <c r="C26" s="205"/>
      <c r="D26" s="200"/>
      <c r="F26" s="238"/>
    </row>
    <row r="27" spans="1:6" ht="51" x14ac:dyDescent="0.2">
      <c r="A27" s="200"/>
      <c r="B27" s="204" t="s">
        <v>115</v>
      </c>
      <c r="C27" s="205"/>
      <c r="D27" s="200"/>
      <c r="F27" s="238"/>
    </row>
    <row r="28" spans="1:6" x14ac:dyDescent="0.2">
      <c r="A28" s="200"/>
      <c r="B28" s="204"/>
      <c r="C28" s="205"/>
      <c r="D28" s="200"/>
      <c r="F28" s="238"/>
    </row>
    <row r="29" spans="1:6" x14ac:dyDescent="0.2">
      <c r="A29" s="200" t="s">
        <v>116</v>
      </c>
      <c r="B29" s="204" t="s">
        <v>117</v>
      </c>
      <c r="C29" s="205" t="s">
        <v>118</v>
      </c>
      <c r="D29" s="200">
        <v>200</v>
      </c>
      <c r="F29" s="239"/>
    </row>
    <row r="30" spans="1:6" x14ac:dyDescent="0.2">
      <c r="A30" s="200"/>
      <c r="B30" s="204"/>
      <c r="C30" s="205"/>
      <c r="D30" s="200"/>
      <c r="F30" s="238"/>
    </row>
    <row r="31" spans="1:6" x14ac:dyDescent="0.2">
      <c r="A31" s="200"/>
      <c r="B31" s="207" t="s">
        <v>119</v>
      </c>
      <c r="C31" s="205"/>
      <c r="D31" s="200"/>
      <c r="F31" s="238"/>
    </row>
    <row r="32" spans="1:6" x14ac:dyDescent="0.2">
      <c r="A32" s="200"/>
      <c r="B32" s="204"/>
      <c r="C32" s="205"/>
      <c r="D32" s="200"/>
      <c r="F32" s="238"/>
    </row>
    <row r="33" spans="1:6" x14ac:dyDescent="0.2">
      <c r="A33" s="200" t="s">
        <v>120</v>
      </c>
      <c r="B33" s="204" t="s">
        <v>121</v>
      </c>
      <c r="C33" s="205" t="s">
        <v>122</v>
      </c>
      <c r="D33" s="200">
        <v>10</v>
      </c>
      <c r="F33" s="239"/>
    </row>
    <row r="34" spans="1:6" x14ac:dyDescent="0.2">
      <c r="A34" s="200"/>
      <c r="B34" s="204"/>
      <c r="C34" s="205"/>
      <c r="D34" s="200"/>
      <c r="F34" s="238"/>
    </row>
    <row r="35" spans="1:6" s="212" customFormat="1" ht="24.75" customHeight="1" x14ac:dyDescent="0.2">
      <c r="A35" s="194"/>
      <c r="B35" s="208" t="s">
        <v>123</v>
      </c>
      <c r="C35" s="209"/>
      <c r="D35" s="210"/>
      <c r="E35" s="211"/>
      <c r="F35" s="240"/>
    </row>
    <row r="36" spans="1:6" x14ac:dyDescent="0.2">
      <c r="A36" s="187"/>
      <c r="B36" s="213"/>
      <c r="C36" s="205"/>
    </row>
    <row r="37" spans="1:6" x14ac:dyDescent="0.2">
      <c r="A37" s="214"/>
      <c r="B37" s="215"/>
      <c r="C37" s="216"/>
      <c r="D37" s="214"/>
      <c r="E37" s="217"/>
      <c r="F37" s="241"/>
    </row>
    <row r="38" spans="1:6" x14ac:dyDescent="0.2">
      <c r="A38" s="194" t="s">
        <v>42</v>
      </c>
      <c r="B38" s="194" t="s">
        <v>43</v>
      </c>
      <c r="C38" s="195" t="s">
        <v>44</v>
      </c>
      <c r="D38" s="194" t="s">
        <v>45</v>
      </c>
      <c r="E38" s="196" t="s">
        <v>46</v>
      </c>
      <c r="F38" s="237" t="s">
        <v>47</v>
      </c>
    </row>
    <row r="39" spans="1:6" x14ac:dyDescent="0.2">
      <c r="A39" s="218"/>
      <c r="B39" s="219"/>
      <c r="C39" s="220"/>
      <c r="D39" s="220"/>
      <c r="E39" s="221"/>
      <c r="F39" s="242"/>
    </row>
    <row r="40" spans="1:6" s="212" customFormat="1" x14ac:dyDescent="0.2">
      <c r="A40" s="202"/>
      <c r="B40" s="222" t="s">
        <v>124</v>
      </c>
      <c r="C40" s="223"/>
      <c r="D40" s="195"/>
      <c r="E40" s="196"/>
      <c r="F40" s="243"/>
    </row>
    <row r="41" spans="1:6" s="212" customFormat="1" ht="15" customHeight="1" x14ac:dyDescent="0.2">
      <c r="A41" s="200"/>
      <c r="B41" s="204"/>
      <c r="C41" s="224"/>
      <c r="D41" s="200"/>
      <c r="E41" s="201"/>
      <c r="F41" s="238"/>
    </row>
    <row r="42" spans="1:6" x14ac:dyDescent="0.2">
      <c r="A42" s="200">
        <v>3.3</v>
      </c>
      <c r="B42" s="206" t="s">
        <v>125</v>
      </c>
      <c r="C42" s="224"/>
      <c r="D42" s="200"/>
      <c r="E42" s="201"/>
      <c r="F42" s="238"/>
    </row>
    <row r="43" spans="1:6" x14ac:dyDescent="0.2">
      <c r="A43" s="200"/>
      <c r="B43" s="204"/>
      <c r="C43" s="224"/>
      <c r="D43" s="200"/>
      <c r="E43" s="201"/>
      <c r="F43" s="238"/>
    </row>
    <row r="44" spans="1:6" ht="25.5" x14ac:dyDescent="0.2">
      <c r="A44" s="200"/>
      <c r="B44" s="204" t="s">
        <v>126</v>
      </c>
      <c r="C44" s="224"/>
      <c r="D44" s="200"/>
      <c r="E44" s="201"/>
      <c r="F44" s="238"/>
    </row>
    <row r="45" spans="1:6" x14ac:dyDescent="0.2">
      <c r="A45" s="200"/>
      <c r="B45" s="204"/>
      <c r="C45" s="224"/>
      <c r="D45" s="200"/>
      <c r="E45" s="201"/>
      <c r="F45" s="238"/>
    </row>
    <row r="46" spans="1:6" ht="14.25" x14ac:dyDescent="0.2">
      <c r="A46" s="200" t="s">
        <v>127</v>
      </c>
      <c r="B46" s="204" t="s">
        <v>128</v>
      </c>
      <c r="C46" s="205" t="s">
        <v>129</v>
      </c>
      <c r="D46" s="200">
        <v>3000</v>
      </c>
      <c r="F46" s="239"/>
    </row>
    <row r="47" spans="1:6" x14ac:dyDescent="0.2">
      <c r="A47" s="200"/>
      <c r="B47" s="204"/>
      <c r="C47" s="205"/>
      <c r="D47" s="200"/>
      <c r="F47" s="238"/>
    </row>
    <row r="48" spans="1:6" ht="14.25" x14ac:dyDescent="0.2">
      <c r="A48" s="200" t="s">
        <v>130</v>
      </c>
      <c r="B48" s="204" t="s">
        <v>131</v>
      </c>
      <c r="C48" s="205" t="s">
        <v>118</v>
      </c>
      <c r="D48" s="200">
        <v>3000</v>
      </c>
      <c r="F48" s="239"/>
    </row>
    <row r="49" spans="1:6" x14ac:dyDescent="0.2">
      <c r="A49" s="200"/>
      <c r="B49" s="204"/>
      <c r="C49" s="205"/>
      <c r="D49" s="200"/>
      <c r="F49" s="238"/>
    </row>
    <row r="50" spans="1:6" x14ac:dyDescent="0.2">
      <c r="A50" s="200"/>
      <c r="B50" s="204"/>
      <c r="C50" s="205"/>
      <c r="D50" s="200"/>
      <c r="F50" s="238"/>
    </row>
    <row r="51" spans="1:6" x14ac:dyDescent="0.2">
      <c r="A51" s="200"/>
      <c r="B51" s="225"/>
      <c r="C51" s="205"/>
      <c r="D51" s="200"/>
      <c r="E51" s="201"/>
      <c r="F51" s="238"/>
    </row>
    <row r="52" spans="1:6" x14ac:dyDescent="0.2">
      <c r="A52" s="200">
        <v>3.4</v>
      </c>
      <c r="B52" s="206" t="s">
        <v>132</v>
      </c>
      <c r="C52" s="224"/>
      <c r="D52" s="200"/>
      <c r="E52" s="201"/>
      <c r="F52" s="238"/>
    </row>
    <row r="53" spans="1:6" x14ac:dyDescent="0.2">
      <c r="A53" s="200"/>
      <c r="B53" s="204"/>
      <c r="C53" s="224"/>
      <c r="D53" s="200"/>
      <c r="E53" s="201"/>
      <c r="F53" s="238"/>
    </row>
    <row r="54" spans="1:6" ht="14.25" x14ac:dyDescent="0.2">
      <c r="A54" s="200" t="s">
        <v>133</v>
      </c>
      <c r="B54" s="204" t="s">
        <v>128</v>
      </c>
      <c r="C54" s="205" t="s">
        <v>122</v>
      </c>
      <c r="D54" s="200">
        <v>32</v>
      </c>
      <c r="F54" s="239"/>
    </row>
    <row r="55" spans="1:6" x14ac:dyDescent="0.2">
      <c r="A55" s="200"/>
      <c r="B55" s="204"/>
      <c r="C55" s="224"/>
      <c r="D55" s="200"/>
      <c r="E55" s="201"/>
      <c r="F55" s="238"/>
    </row>
    <row r="56" spans="1:6" ht="14.25" x14ac:dyDescent="0.2">
      <c r="A56" s="200" t="s">
        <v>134</v>
      </c>
      <c r="B56" s="204" t="s">
        <v>131</v>
      </c>
      <c r="C56" s="205" t="s">
        <v>122</v>
      </c>
      <c r="D56" s="200">
        <v>32</v>
      </c>
      <c r="F56" s="239"/>
    </row>
    <row r="57" spans="1:6" x14ac:dyDescent="0.2">
      <c r="A57" s="200"/>
      <c r="B57" s="204"/>
      <c r="C57" s="205"/>
      <c r="D57" s="200"/>
      <c r="E57" s="201"/>
      <c r="F57" s="238"/>
    </row>
    <row r="58" spans="1:6" x14ac:dyDescent="0.2">
      <c r="A58" s="200"/>
      <c r="B58" s="204"/>
      <c r="C58" s="205"/>
      <c r="D58" s="200"/>
      <c r="E58" s="201"/>
      <c r="F58" s="238"/>
    </row>
    <row r="59" spans="1:6" x14ac:dyDescent="0.2">
      <c r="A59" s="200"/>
      <c r="B59" s="204"/>
      <c r="C59" s="205"/>
      <c r="D59" s="200"/>
      <c r="E59" s="201"/>
      <c r="F59" s="238"/>
    </row>
    <row r="60" spans="1:6" x14ac:dyDescent="0.2">
      <c r="A60" s="200"/>
      <c r="B60" s="204"/>
      <c r="C60" s="205"/>
      <c r="D60" s="200"/>
      <c r="E60" s="201"/>
      <c r="F60" s="238"/>
    </row>
    <row r="61" spans="1:6" x14ac:dyDescent="0.2">
      <c r="A61" s="200"/>
      <c r="B61" s="204"/>
      <c r="C61" s="205"/>
      <c r="D61" s="200"/>
      <c r="E61" s="201"/>
      <c r="F61" s="238"/>
    </row>
    <row r="62" spans="1:6" x14ac:dyDescent="0.2">
      <c r="A62" s="200">
        <v>3.5</v>
      </c>
      <c r="B62" s="226" t="s">
        <v>135</v>
      </c>
      <c r="C62" s="224"/>
      <c r="D62" s="200"/>
      <c r="E62" s="201"/>
      <c r="F62" s="238"/>
    </row>
    <row r="63" spans="1:6" x14ac:dyDescent="0.2">
      <c r="A63" s="200"/>
      <c r="B63" s="227"/>
      <c r="C63" s="224"/>
      <c r="D63" s="200"/>
      <c r="E63" s="201"/>
      <c r="F63" s="238"/>
    </row>
    <row r="64" spans="1:6" ht="40.5" customHeight="1" x14ac:dyDescent="0.2">
      <c r="A64" s="200"/>
      <c r="B64" s="227" t="s">
        <v>136</v>
      </c>
      <c r="C64" s="228"/>
      <c r="D64" s="200"/>
      <c r="E64" s="201"/>
      <c r="F64" s="238"/>
    </row>
    <row r="65" spans="1:9" x14ac:dyDescent="0.2">
      <c r="A65" s="229"/>
      <c r="B65" s="230"/>
      <c r="C65" s="224"/>
      <c r="D65" s="200"/>
      <c r="E65" s="201"/>
      <c r="F65" s="238"/>
    </row>
    <row r="66" spans="1:9" x14ac:dyDescent="0.2">
      <c r="A66" s="229" t="s">
        <v>137</v>
      </c>
      <c r="B66" s="204" t="s">
        <v>138</v>
      </c>
      <c r="C66" s="224" t="s">
        <v>12</v>
      </c>
      <c r="D66" s="200">
        <v>16</v>
      </c>
      <c r="E66" s="201"/>
      <c r="F66" s="239"/>
    </row>
    <row r="67" spans="1:9" x14ac:dyDescent="0.2">
      <c r="A67" s="229"/>
      <c r="B67" s="230"/>
      <c r="C67" s="224"/>
      <c r="D67" s="200"/>
      <c r="E67" s="201"/>
      <c r="F67" s="238"/>
    </row>
    <row r="68" spans="1:9" x14ac:dyDescent="0.2">
      <c r="A68" s="229">
        <v>3.6</v>
      </c>
      <c r="B68" s="231" t="s">
        <v>139</v>
      </c>
      <c r="C68" s="224"/>
      <c r="D68" s="200"/>
      <c r="E68" s="201"/>
      <c r="F68" s="238"/>
    </row>
    <row r="69" spans="1:9" x14ac:dyDescent="0.2">
      <c r="A69" s="229"/>
      <c r="B69" s="230"/>
      <c r="C69" s="232"/>
      <c r="D69" s="229"/>
      <c r="E69" s="233"/>
      <c r="F69" s="238"/>
    </row>
    <row r="70" spans="1:9" x14ac:dyDescent="0.2">
      <c r="A70" s="229" t="s">
        <v>140</v>
      </c>
      <c r="B70" s="230" t="s">
        <v>141</v>
      </c>
      <c r="C70" s="232" t="s">
        <v>118</v>
      </c>
      <c r="D70" s="229">
        <v>1000</v>
      </c>
      <c r="E70" s="233"/>
      <c r="F70" s="239"/>
    </row>
    <row r="71" spans="1:9" ht="12" customHeight="1" x14ac:dyDescent="0.2">
      <c r="A71" s="200"/>
      <c r="B71" s="230"/>
      <c r="C71" s="232"/>
      <c r="D71" s="229"/>
      <c r="E71" s="201"/>
      <c r="F71" s="238"/>
    </row>
    <row r="72" spans="1:9" s="212" customFormat="1" ht="22.5" customHeight="1" x14ac:dyDescent="0.2">
      <c r="A72" s="254" t="s">
        <v>142</v>
      </c>
      <c r="B72" s="254"/>
      <c r="C72" s="254"/>
      <c r="D72" s="254"/>
      <c r="E72" s="254"/>
      <c r="F72" s="240"/>
      <c r="I72" s="234"/>
    </row>
    <row r="73" spans="1:9" x14ac:dyDescent="0.2">
      <c r="B73" s="213"/>
      <c r="C73" s="205"/>
    </row>
    <row r="74" spans="1:9" x14ac:dyDescent="0.2">
      <c r="B74" s="213"/>
      <c r="C74" s="205"/>
    </row>
    <row r="75" spans="1:9" x14ac:dyDescent="0.2">
      <c r="B75" s="213"/>
      <c r="C75" s="205"/>
    </row>
    <row r="76" spans="1:9" x14ac:dyDescent="0.2">
      <c r="B76" s="213"/>
      <c r="C76" s="205"/>
    </row>
    <row r="77" spans="1:9" x14ac:dyDescent="0.2">
      <c r="B77" s="213"/>
      <c r="C77" s="205"/>
    </row>
    <row r="78" spans="1:9" x14ac:dyDescent="0.2">
      <c r="B78" s="213"/>
      <c r="C78" s="205"/>
    </row>
    <row r="79" spans="1:9" x14ac:dyDescent="0.2">
      <c r="B79" s="213"/>
      <c r="C79" s="205"/>
    </row>
    <row r="80" spans="1:9" x14ac:dyDescent="0.2">
      <c r="B80" s="213"/>
      <c r="C80" s="205"/>
    </row>
    <row r="81" spans="2:3" x14ac:dyDescent="0.2">
      <c r="B81" s="213"/>
      <c r="C81" s="205"/>
    </row>
  </sheetData>
  <mergeCells count="1">
    <mergeCell ref="A72:E72"/>
  </mergeCells>
  <pageMargins left="0.70866141732283472" right="0.70866141732283472" top="0.74803149606299213" bottom="0.74803149606299213" header="0.31496062992125984" footer="0.31496062992125984"/>
  <pageSetup paperSize="9" scale="76" fitToHeight="0" orientation="portrait" r:id="rId1"/>
  <headerFooter>
    <oddHeader>&amp;L&amp;"Arial,Regular"&amp;9Installation of Area Lighting&amp;C&amp;"Arial,Regular"&amp;9Tender No: IN/02/2021&amp;R&amp;"Arial,Regular"&amp;9Univerisy of Venda</oddHead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General Items</vt:lpstr>
      <vt:lpstr>Area Lighting</vt:lpstr>
      <vt:lpstr>LV Reticulation</vt:lpstr>
      <vt:lpstr>'Area Lighting'!Print_Area</vt:lpstr>
      <vt:lpstr>'General Items'!Print_Area</vt:lpstr>
      <vt:lpstr>'LV Reticulation'!Print_Area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dc:creator>
  <cp:lastModifiedBy>Windows User</cp:lastModifiedBy>
  <cp:lastPrinted>2018-11-27T13:17:28Z</cp:lastPrinted>
  <dcterms:created xsi:type="dcterms:W3CDTF">2009-09-07T16:54:10Z</dcterms:created>
  <dcterms:modified xsi:type="dcterms:W3CDTF">2021-03-28T18:17:04Z</dcterms:modified>
</cp:coreProperties>
</file>