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cts\P2020\L3143- Installation of perimeter fence- Univen\1 Design Phase\k Ten Doc\2 BOQ\"/>
    </mc:Choice>
  </mc:AlternateContent>
  <xr:revisionPtr revIDLastSave="0" documentId="8_{EE93362B-F71D-48F9-AF60-198F389E9C64}" xr6:coauthVersionLast="47" xr6:coauthVersionMax="47" xr10:uidLastSave="{00000000-0000-0000-0000-000000000000}"/>
  <bookViews>
    <workbookView xWindow="-120" yWindow="-120" windowWidth="29040" windowHeight="15840" xr2:uid="{01DE0AEB-8F0F-4232-B265-25110CEBA898}"/>
  </bookViews>
  <sheets>
    <sheet name="Sched1 P&amp;G" sheetId="1" r:id="rId1"/>
    <sheet name="Sched2 Earthw" sheetId="2" r:id="rId2"/>
    <sheet name="Sched 3 Perimeter fence" sheetId="3" r:id="rId3"/>
    <sheet name="Sched 4 Culverts" sheetId="4" r:id="rId4"/>
    <sheet name="Summary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2">#REF!</definedName>
    <definedName name="\A">#REF!</definedName>
    <definedName name="\B" localSheetId="2">#REF!</definedName>
    <definedName name="\B">#REF!</definedName>
    <definedName name="\C" localSheetId="2">#REF!</definedName>
    <definedName name="\C">#REF!</definedName>
    <definedName name="\D" localSheetId="2">#REF!</definedName>
    <definedName name="\D">#REF!</definedName>
    <definedName name="\E" localSheetId="2">#REF!</definedName>
    <definedName name="\E">#REF!</definedName>
    <definedName name="\F" localSheetId="2">#REF!</definedName>
    <definedName name="\F">#REF!</definedName>
    <definedName name="\G" localSheetId="2">#REF!</definedName>
    <definedName name="\G">#REF!</definedName>
    <definedName name="\H" localSheetId="2">#REF!</definedName>
    <definedName name="\H">#REF!</definedName>
    <definedName name="\J" localSheetId="2">#REF!</definedName>
    <definedName name="\J">#REF!</definedName>
    <definedName name="\K" localSheetId="2">#REF!</definedName>
    <definedName name="\K">#REF!</definedName>
    <definedName name="\Q" localSheetId="2">#REF!</definedName>
    <definedName name="\Q">#REF!</definedName>
    <definedName name="\x" localSheetId="2">#REF!</definedName>
    <definedName name="\x">#REF!</definedName>
    <definedName name="\z" localSheetId="2">#REF!</definedName>
    <definedName name="\z">#REF!</definedName>
    <definedName name="_______________" localSheetId="2">'[1]22 March 2000'!#REF!</definedName>
    <definedName name="_______________">'[2]22 March 2000'!#REF!</definedName>
    <definedName name="__123Graph_A" localSheetId="2" hidden="1">[3]PROGRESS!#REF!</definedName>
    <definedName name="__123Graph_A" hidden="1">[3]PROGRESS!#REF!</definedName>
    <definedName name="__123Graph_B" localSheetId="2" hidden="1">[3]PROGRESS!#REF!</definedName>
    <definedName name="__123Graph_B" hidden="1">[3]PROGRESS!#REF!</definedName>
    <definedName name="__123Graph_X" localSheetId="2" hidden="1">[3]PROGRESS!#REF!</definedName>
    <definedName name="__123Graph_X" hidden="1">[3]PROGRESS!#REF!</definedName>
    <definedName name="__IntlFixup" hidden="1">TRUE</definedName>
    <definedName name="__SEC1200">#REF!</definedName>
    <definedName name="_1__123Graph_A1_94" localSheetId="2" hidden="1">[3]PROGRESS!#REF!</definedName>
    <definedName name="_1__123Graph_A1_94" hidden="1">[3]PROGRESS!#REF!</definedName>
    <definedName name="_2__123Graph_APROGRESS_4_95" localSheetId="2" hidden="1">[3]PROGRESS!#REF!</definedName>
    <definedName name="_2__123Graph_APROGRESS_4_95" hidden="1">[3]PROGRESS!#REF!</definedName>
    <definedName name="_3__123Graph_ATEM1_94" localSheetId="2" hidden="1">[3]PROGRESS!#REF!</definedName>
    <definedName name="_3__123Graph_ATEM1_94" hidden="1">[3]PROGRESS!#REF!</definedName>
    <definedName name="_4__123Graph_B1_94" localSheetId="2" hidden="1">[3]PROGRESS!#REF!</definedName>
    <definedName name="_4__123Graph_B1_94" hidden="1">[3]PROGRESS!#REF!</definedName>
    <definedName name="_5__123Graph_BPROGRESS_4_95" localSheetId="2" hidden="1">[3]PROGRESS!#REF!</definedName>
    <definedName name="_5__123Graph_BPROGRESS_4_95" hidden="1">[3]PROGRESS!#REF!</definedName>
    <definedName name="_6__123Graph_BTEM1_94" localSheetId="2" hidden="1">[3]PROGRESS!#REF!</definedName>
    <definedName name="_6__123Graph_BTEM1_94" hidden="1">[3]PROGRESS!#REF!</definedName>
    <definedName name="_7__123Graph_X1_94" localSheetId="2" hidden="1">[3]PROGRESS!#REF!</definedName>
    <definedName name="_7__123Graph_X1_94" hidden="1">[3]PROGRESS!#REF!</definedName>
    <definedName name="_8__123Graph_XPROGRESS_4_95" localSheetId="2" hidden="1">[3]PROGRESS!#REF!</definedName>
    <definedName name="_8__123Graph_XPROGRESS_4_95" hidden="1">[3]PROGRESS!#REF!</definedName>
    <definedName name="_9__123Graph_XTEM1_94" localSheetId="2" hidden="1">[3]PROGRESS!#REF!</definedName>
    <definedName name="_9__123Graph_XTEM1_94" hidden="1">[3]PROGRESS!#REF!</definedName>
    <definedName name="_H_O_CHARGES" localSheetId="2">'[1]22 March 2000'!#REF!</definedName>
    <definedName name="_H_O_CHARGES">'[2]22 March 2000'!#REF!</definedName>
    <definedName name="_Parse_Out" localSheetId="2" hidden="1">#REF!</definedName>
    <definedName name="_Parse_Out" hidden="1">#REF!</definedName>
    <definedName name="_sec12" localSheetId="2">#REF!</definedName>
    <definedName name="_sec12">#REF!</definedName>
    <definedName name="_SEC1200" localSheetId="2">#REF!</definedName>
    <definedName name="_SEC1200">#REF!</definedName>
    <definedName name="_tax1" localSheetId="2">#REF!</definedName>
    <definedName name="_tax1">#REF!</definedName>
    <definedName name="_tax2" localSheetId="2">#REF!</definedName>
    <definedName name="_tax2">#REF!</definedName>
    <definedName name="_tax3" localSheetId="2">#REF!</definedName>
    <definedName name="_tax3">#REF!</definedName>
    <definedName name="_tax4" localSheetId="2">#REF!</definedName>
    <definedName name="_tax4">#REF!</definedName>
    <definedName name="a" localSheetId="2">#REF!</definedName>
    <definedName name="a" localSheetId="3">#REF!</definedName>
    <definedName name="a">#REF!</definedName>
    <definedName name="aaaa">#REF!</definedName>
    <definedName name="ALL" localSheetId="2">#REF!</definedName>
    <definedName name="ALL">#REF!</definedName>
    <definedName name="anton">[4]Info!#REF!</definedName>
    <definedName name="b" localSheetId="2">[5]Sched2!#REF!</definedName>
    <definedName name="b" localSheetId="3">#REF!</definedName>
    <definedName name="b">[5]Sched2!#REF!</definedName>
    <definedName name="bb">#REF!</definedName>
    <definedName name="boxes" localSheetId="2">#REF!</definedName>
    <definedName name="boxes">#REF!</definedName>
    <definedName name="Brakfontein" localSheetId="2">#REF!</definedName>
    <definedName name="Brakfontein">#REF!</definedName>
    <definedName name="button_area_1" localSheetId="2">#REF!</definedName>
    <definedName name="button_area_1">#REF!</definedName>
    <definedName name="catagorie">[6]Sheet2!$A$1:$A$6</definedName>
    <definedName name="cbcvv" localSheetId="2">#REF!</definedName>
    <definedName name="cbcvv">#REF!</definedName>
    <definedName name="cc" localSheetId="3">[4]Info!#REF!</definedName>
    <definedName name="CC">'[7]Customize Your Invoice'!$G$22:$G$25</definedName>
    <definedName name="ccc">[4]Info!#REF!</definedName>
    <definedName name="CCCCC">[4]Info!#REF!</definedName>
    <definedName name="ccccccccccc">#REF!</definedName>
    <definedName name="ccccccccccccccccccccccc">#REF!</definedName>
    <definedName name="CCT" localSheetId="2">#REF!</definedName>
    <definedName name="CCT">#REF!</definedName>
    <definedName name="celltips_area" localSheetId="2">#REF!</definedName>
    <definedName name="celltips_area">#REF!</definedName>
    <definedName name="CertDate">[4]Info!$A$2</definedName>
    <definedName name="CertNo">[4]Info!$A$1</definedName>
    <definedName name="certnum">#REF!</definedName>
    <definedName name="clcl">[4]Info!#REF!</definedName>
    <definedName name="Client" localSheetId="2">[4]Info!#REF!</definedName>
    <definedName name="Client" localSheetId="3">[4]Info!#REF!</definedName>
    <definedName name="Client">[4]Info!#REF!</definedName>
    <definedName name="Client__Gauteng_Housing">[8]Info!$A$8</definedName>
    <definedName name="ClientGAU">[4]Info!$A$8</definedName>
    <definedName name="ClientLTA" localSheetId="2">[4]Info!#REF!</definedName>
    <definedName name="ClientLTA" localSheetId="3">[4]Info!#REF!</definedName>
    <definedName name="ClientLTA">[4]Info!#REF!</definedName>
    <definedName name="ClientPTA" localSheetId="2">[4]Info!#REF!</definedName>
    <definedName name="ClientPTA" localSheetId="3">[4]Info!#REF!</definedName>
    <definedName name="ClientPTA">[4]Info!#REF!</definedName>
    <definedName name="CONO" localSheetId="2">'[1]22 March 2000'!#REF!</definedName>
    <definedName name="CONO">'[2]22 March 2000'!#REF!</definedName>
    <definedName name="Consultant">[4]Info!$A$7</definedName>
    <definedName name="Consultant_invoice">[9]Consultant_invoice!$A$1</definedName>
    <definedName name="Contract">[4]Info!$A$5</definedName>
    <definedName name="ContractNo">[4]Info!$A$9</definedName>
    <definedName name="Contractor">[4]Info!$A$6</definedName>
    <definedName name="Contractor_certificate" localSheetId="2">#REF!</definedName>
    <definedName name="Contractor_certificate" localSheetId="3">#REF!</definedName>
    <definedName name="Contractor_certificate">#REF!</definedName>
    <definedName name="COST" localSheetId="2">'[1]22 March 2000'!#REF!</definedName>
    <definedName name="COST">'[2]22 March 2000'!#REF!</definedName>
    <definedName name="DAAN_C" localSheetId="2">#REF!</definedName>
    <definedName name="DAAN_C">#REF!</definedName>
    <definedName name="DAILY_LABOUR_RE" localSheetId="2">'[1]22 March 2000'!#REF!</definedName>
    <definedName name="DAILY_LABOUR_RE">'[2]22 March 2000'!#REF!</definedName>
    <definedName name="data1" localSheetId="2">#REF!</definedName>
    <definedName name="data1">#REF!</definedName>
    <definedName name="data10" localSheetId="2">#REF!</definedName>
    <definedName name="data10">#REF!</definedName>
    <definedName name="data11" localSheetId="2">#REF!</definedName>
    <definedName name="data11">#REF!</definedName>
    <definedName name="data12" localSheetId="2">#REF!</definedName>
    <definedName name="data12">#REF!</definedName>
    <definedName name="data13" localSheetId="2">#REF!</definedName>
    <definedName name="data13">#REF!</definedName>
    <definedName name="data14" localSheetId="2">#REF!</definedName>
    <definedName name="data14">#REF!</definedName>
    <definedName name="data15" localSheetId="2">#REF!</definedName>
    <definedName name="data15">#REF!</definedName>
    <definedName name="data16" localSheetId="2">#REF!</definedName>
    <definedName name="data16">#REF!</definedName>
    <definedName name="data17" localSheetId="2">#REF!</definedName>
    <definedName name="data17">#REF!</definedName>
    <definedName name="data18" localSheetId="2">#REF!</definedName>
    <definedName name="data18">#REF!</definedName>
    <definedName name="data19" localSheetId="2">#REF!</definedName>
    <definedName name="data19">#REF!</definedName>
    <definedName name="data2" localSheetId="2">#REF!</definedName>
    <definedName name="data2">#REF!</definedName>
    <definedName name="data20" localSheetId="2">#REF!</definedName>
    <definedName name="data20">#REF!</definedName>
    <definedName name="data21" localSheetId="2">#REF!</definedName>
    <definedName name="data21">#REF!</definedName>
    <definedName name="data22" localSheetId="2">#REF!</definedName>
    <definedName name="data22">#REF!</definedName>
    <definedName name="data23" localSheetId="2">#REF!</definedName>
    <definedName name="data23">#REF!</definedName>
    <definedName name="data24" localSheetId="2">#REF!</definedName>
    <definedName name="data24">#REF!</definedName>
    <definedName name="data25" localSheetId="2">#REF!</definedName>
    <definedName name="data25">#REF!</definedName>
    <definedName name="data26" localSheetId="2">#REF!</definedName>
    <definedName name="data26">#REF!</definedName>
    <definedName name="data27" localSheetId="2">#REF!</definedName>
    <definedName name="data27">#REF!</definedName>
    <definedName name="data28" localSheetId="2">#REF!</definedName>
    <definedName name="data28">#REF!</definedName>
    <definedName name="data29" localSheetId="2">#REF!</definedName>
    <definedName name="data29">#REF!</definedName>
    <definedName name="data3" localSheetId="2">#REF!</definedName>
    <definedName name="data3">#REF!</definedName>
    <definedName name="data30" localSheetId="2">#REF!</definedName>
    <definedName name="data30">#REF!</definedName>
    <definedName name="data31" localSheetId="2">#REF!</definedName>
    <definedName name="data31">#REF!</definedName>
    <definedName name="data32" localSheetId="2">#REF!</definedName>
    <definedName name="data32">#REF!</definedName>
    <definedName name="data33" localSheetId="2">#REF!</definedName>
    <definedName name="data33">#REF!</definedName>
    <definedName name="data34" localSheetId="2">#REF!</definedName>
    <definedName name="data34">#REF!</definedName>
    <definedName name="data35" localSheetId="2">#REF!</definedName>
    <definedName name="data35">#REF!</definedName>
    <definedName name="data36" localSheetId="2">#REF!</definedName>
    <definedName name="data36">#REF!</definedName>
    <definedName name="data37" localSheetId="2">#REF!</definedName>
    <definedName name="data37">#REF!</definedName>
    <definedName name="data38" localSheetId="2">#REF!</definedName>
    <definedName name="data38">#REF!</definedName>
    <definedName name="data39" localSheetId="2">#REF!</definedName>
    <definedName name="data39">#REF!</definedName>
    <definedName name="data4" localSheetId="2">#REF!</definedName>
    <definedName name="data4">#REF!</definedName>
    <definedName name="data40" localSheetId="2">#REF!</definedName>
    <definedName name="data40">#REF!</definedName>
    <definedName name="data41" localSheetId="2">#REF!</definedName>
    <definedName name="data41">#REF!</definedName>
    <definedName name="data42" localSheetId="2">#REF!</definedName>
    <definedName name="data42">#REF!</definedName>
    <definedName name="data43" localSheetId="2">#REF!</definedName>
    <definedName name="data43">#REF!</definedName>
    <definedName name="data44" localSheetId="2">#REF!</definedName>
    <definedName name="data44">#REF!</definedName>
    <definedName name="data45" localSheetId="2">#REF!</definedName>
    <definedName name="data45">#REF!</definedName>
    <definedName name="data46" localSheetId="2">#REF!</definedName>
    <definedName name="data46">#REF!</definedName>
    <definedName name="data47" localSheetId="2">#REF!</definedName>
    <definedName name="data47">#REF!</definedName>
    <definedName name="data48" localSheetId="2">#REF!</definedName>
    <definedName name="data48">#REF!</definedName>
    <definedName name="data49" localSheetId="2">#REF!</definedName>
    <definedName name="data49">#REF!</definedName>
    <definedName name="data5" localSheetId="2">#REF!</definedName>
    <definedName name="data5">#REF!</definedName>
    <definedName name="data50" localSheetId="2">#REF!</definedName>
    <definedName name="data50">#REF!</definedName>
    <definedName name="data51" localSheetId="2">#REF!</definedName>
    <definedName name="data51">#REF!</definedName>
    <definedName name="data52" localSheetId="2">#REF!</definedName>
    <definedName name="data52">#REF!</definedName>
    <definedName name="data53" localSheetId="2">#REF!</definedName>
    <definedName name="data53">#REF!</definedName>
    <definedName name="data54" localSheetId="2">#REF!</definedName>
    <definedName name="data54">#REF!</definedName>
    <definedName name="data55" localSheetId="2">#REF!</definedName>
    <definedName name="data55">#REF!</definedName>
    <definedName name="data56" localSheetId="2">#REF!</definedName>
    <definedName name="data56">#REF!</definedName>
    <definedName name="data57" localSheetId="2">#REF!</definedName>
    <definedName name="data57">#REF!</definedName>
    <definedName name="data58" localSheetId="2">#REF!</definedName>
    <definedName name="data58">#REF!</definedName>
    <definedName name="data59" localSheetId="2">#REF!</definedName>
    <definedName name="data59">#REF!</definedName>
    <definedName name="data6" localSheetId="2">#REF!</definedName>
    <definedName name="data6">#REF!</definedName>
    <definedName name="data60" localSheetId="2">#REF!</definedName>
    <definedName name="data60">#REF!</definedName>
    <definedName name="data61" localSheetId="2">#REF!</definedName>
    <definedName name="data61">#REF!</definedName>
    <definedName name="data62" localSheetId="2">#REF!</definedName>
    <definedName name="data62">#REF!</definedName>
    <definedName name="data63" localSheetId="2">#REF!</definedName>
    <definedName name="data63">#REF!</definedName>
    <definedName name="data64" localSheetId="2">#REF!</definedName>
    <definedName name="data64">#REF!</definedName>
    <definedName name="data65" localSheetId="2">#REF!</definedName>
    <definedName name="data65">#REF!</definedName>
    <definedName name="data66" localSheetId="2">#REF!</definedName>
    <definedName name="data66">#REF!</definedName>
    <definedName name="data67" localSheetId="2">#REF!</definedName>
    <definedName name="data67">#REF!</definedName>
    <definedName name="data68" localSheetId="2">#REF!</definedName>
    <definedName name="data68">#REF!</definedName>
    <definedName name="data69" localSheetId="2">#REF!</definedName>
    <definedName name="data69">#REF!</definedName>
    <definedName name="data7" localSheetId="2">#REF!</definedName>
    <definedName name="data7">#REF!</definedName>
    <definedName name="data70" localSheetId="2">#REF!</definedName>
    <definedName name="data70">#REF!</definedName>
    <definedName name="data8" localSheetId="2">#REF!</definedName>
    <definedName name="data8">#REF!</definedName>
    <definedName name="data9" localSheetId="2">#REF!</definedName>
    <definedName name="data9">#REF!</definedName>
    <definedName name="date">#REF!</definedName>
    <definedName name="Datum">#REF!</definedName>
    <definedName name="DAYS" localSheetId="2">'[1]22 March 2000'!#REF!</definedName>
    <definedName name="DAYS">'[2]22 March 2000'!#REF!</definedName>
    <definedName name="defmat">[10]SW678!$V$19</definedName>
    <definedName name="Delmas" localSheetId="2">#REF!</definedName>
    <definedName name="Delmas">#REF!</definedName>
    <definedName name="dflt1">'[11]Customize Your Invoice'!$E$22</definedName>
    <definedName name="dflt2">'[7]Customize Your Invoice'!$E$23</definedName>
    <definedName name="dflt3">'[7]Customize Your Invoice'!$D$24</definedName>
    <definedName name="Diamw">'[10]Sewer 910'!$R$5:$S$10</definedName>
    <definedName name="diaw">[10]Sewercalcs!$V$2:$W$4</definedName>
    <definedName name="DIESEL" localSheetId="2">'[1]22 March 2000'!#REF!</definedName>
    <definedName name="DIESEL">'[2]22 March 2000'!#REF!</definedName>
    <definedName name="display_area_2" localSheetId="2">#REF!</definedName>
    <definedName name="display_area_2">#REF!</definedName>
    <definedName name="Estimate" localSheetId="2">#REF!</definedName>
    <definedName name="Estimate">#REF!</definedName>
    <definedName name="Evaluation" localSheetId="2">#REF!</definedName>
    <definedName name="Evaluation">#REF!</definedName>
    <definedName name="Excel_BuiltIn_Print_Titles_10" localSheetId="2">'[12]EPWP _2'!#REF!</definedName>
    <definedName name="Excel_BuiltIn_Print_Titles_10">'[12]EPWP _2'!#REF!</definedName>
    <definedName name="G" localSheetId="2">#REF!</definedName>
    <definedName name="G">#REF!</definedName>
    <definedName name="hdghft" localSheetId="2">[13]Sched2!#REF!</definedName>
    <definedName name="hdghft">[13]Sched2!#REF!</definedName>
    <definedName name="HRS_WORK" localSheetId="2">'[1]22 March 2000'!#REF!</definedName>
    <definedName name="HRS_WORK">'[2]22 March 2000'!#REF!</definedName>
    <definedName name="IIIII">#REF!</definedName>
    <definedName name="iiiiiiii">#REF!</definedName>
    <definedName name="iiiiiiiiiiiiiiii">#REF!</definedName>
    <definedName name="ino">#REF!</definedName>
    <definedName name="iopiopoipo" localSheetId="2">#REF!</definedName>
    <definedName name="iopiopoipo">#REF!</definedName>
    <definedName name="ITEM_NO" localSheetId="2">#REF!</definedName>
    <definedName name="ITEM_NO" localSheetId="3">#REF!</definedName>
    <definedName name="ITEM_NO">#REF!</definedName>
    <definedName name="Items_01" localSheetId="2">#REF!</definedName>
    <definedName name="Items_01">#REF!</definedName>
    <definedName name="Kgaole">#REF!</definedName>
    <definedName name="LABOUR" localSheetId="2">'[1]22 March 2000'!#REF!</definedName>
    <definedName name="LABOUR">'[2]22 March 2000'!#REF!</definedName>
    <definedName name="llllllll" localSheetId="2">#REF!</definedName>
    <definedName name="llllllll">#REF!</definedName>
    <definedName name="mat">'[14]JUNE 2007'!$H$28</definedName>
    <definedName name="mbnmbbn" localSheetId="2">#REF!</definedName>
    <definedName name="mbnmbbn">#REF!</definedName>
    <definedName name="mm">[5]Sched2!$A$7:$G$146</definedName>
    <definedName name="Mos">[4]MOS!$E$17</definedName>
    <definedName name="NAME" localSheetId="2">'[1]22 March 2000'!#REF!</definedName>
    <definedName name="NAME">'[2]22 March 2000'!#REF!</definedName>
    <definedName name="nnnnnnnnnnnnn" localSheetId="2">[13]Sched2!#REF!</definedName>
    <definedName name="nnnnnnnnnnnnn">[13]Sched2!#REF!</definedName>
    <definedName name="NO" localSheetId="2">#REF!</definedName>
    <definedName name="NO">#REF!</definedName>
    <definedName name="Notes">[9]Notes!$A$1</definedName>
    <definedName name="NPRA" localSheetId="2" hidden="1">#REF!</definedName>
    <definedName name="NPRA" hidden="1">#REF!</definedName>
    <definedName name="PAYMENT_REFERS" localSheetId="2">#REF!</definedName>
    <definedName name="PAYMENT_REFERS" localSheetId="3">#REF!</definedName>
    <definedName name="PAYMENT_REFERS">#REF!</definedName>
    <definedName name="Piet">#REF!</definedName>
    <definedName name="pmfs">[15]A!$C$1</definedName>
    <definedName name="ppp">#REF!</definedName>
    <definedName name="pppppp" localSheetId="2">#REF!</definedName>
    <definedName name="PPPPPP" localSheetId="3">#REF!</definedName>
    <definedName name="pppppp">#REF!</definedName>
    <definedName name="pppppppppppp">#REF!</definedName>
    <definedName name="ppppppppppppppp">#REF!</definedName>
    <definedName name="PRINT" localSheetId="2">#REF!</definedName>
    <definedName name="PRINT">#REF!</definedName>
    <definedName name="_xlnm.Print_Area" localSheetId="2">'Sched 3 Perimeter fence'!$A$1:$H$143</definedName>
    <definedName name="_xlnm.Print_Area" localSheetId="3">'Sched 4 Culverts'!$A$1:$I$62</definedName>
    <definedName name="_xlnm.Print_Area" localSheetId="0">'Sched1 P&amp;G'!$A$1:$H$111</definedName>
    <definedName name="_xlnm.Print_Area" localSheetId="1">'Sched2 Earthw'!$A$1:$G$62</definedName>
    <definedName name="_xlnm.Print_Area" localSheetId="4">Summary!$A$1:$F$26</definedName>
    <definedName name="_xlnm.Print_Area">'[16]Summary - Construction'!$A$1:$K$44</definedName>
    <definedName name="_xlnm.Print_Titles" localSheetId="3">'Sched 4 Culverts'!$1:$5</definedName>
    <definedName name="_xlnm.Print_Titles">#REF!</definedName>
    <definedName name="ptref">#REF!</definedName>
    <definedName name="qqqehjyukulj" localSheetId="2">[13]Sched2!#REF!</definedName>
    <definedName name="qqqehjyukulj">[13]Sched2!#REF!</definedName>
    <definedName name="QQQQ">#REF!</definedName>
    <definedName name="qqqqq" localSheetId="2">#REF!</definedName>
    <definedName name="qqqqq">#REF!</definedName>
    <definedName name="qqqqqqqqqqqq">#REF!</definedName>
    <definedName name="QUANTITY" localSheetId="2">#REF!</definedName>
    <definedName name="QUANTITY" localSheetId="3">#REF!</definedName>
    <definedName name="QUANTITY">#REF!</definedName>
    <definedName name="qzqzqz10" localSheetId="2">#REF!</definedName>
    <definedName name="qzqzqz10">#REF!</definedName>
    <definedName name="qzqzqz11" localSheetId="2">#REF!</definedName>
    <definedName name="qzqzqz11">#REF!</definedName>
    <definedName name="qzqzqz12" localSheetId="2">#REF!</definedName>
    <definedName name="qzqzqz12">#REF!</definedName>
    <definedName name="qzqzqz13" localSheetId="2">#REF!</definedName>
    <definedName name="qzqzqz13">#REF!</definedName>
    <definedName name="qzqzqz14" localSheetId="2">#REF!</definedName>
    <definedName name="qzqzqz14">#REF!</definedName>
    <definedName name="qzqzqz15" localSheetId="2">#REF!</definedName>
    <definedName name="qzqzqz15">#REF!</definedName>
    <definedName name="qzqzqz16" localSheetId="2">#REF!</definedName>
    <definedName name="qzqzqz16">#REF!</definedName>
    <definedName name="qzqzqz17" localSheetId="2">#REF!</definedName>
    <definedName name="qzqzqz17">#REF!</definedName>
    <definedName name="qzqzqz18" localSheetId="2">#REF!</definedName>
    <definedName name="qzqzqz18">#REF!</definedName>
    <definedName name="qzqzqz19" localSheetId="2">#REF!</definedName>
    <definedName name="qzqzqz19">#REF!</definedName>
    <definedName name="qzqzqz20" localSheetId="2">#REF!</definedName>
    <definedName name="qzqzqz20">#REF!</definedName>
    <definedName name="qzqzqz21" localSheetId="2">#REF!</definedName>
    <definedName name="qzqzqz21">#REF!</definedName>
    <definedName name="qzqzqz22" localSheetId="2">#REF!</definedName>
    <definedName name="qzqzqz22">#REF!</definedName>
    <definedName name="qzqzqz23" localSheetId="2">#REF!</definedName>
    <definedName name="qzqzqz23">#REF!</definedName>
    <definedName name="qzqzqz24" localSheetId="2">#REF!</definedName>
    <definedName name="qzqzqz24">#REF!</definedName>
    <definedName name="qzqzqz25" localSheetId="2">#REF!</definedName>
    <definedName name="qzqzqz25">#REF!</definedName>
    <definedName name="qzqzqz26" localSheetId="2">#REF!</definedName>
    <definedName name="qzqzqz26">#REF!</definedName>
    <definedName name="qzqzqz27" localSheetId="2">#REF!</definedName>
    <definedName name="qzqzqz27">#REF!</definedName>
    <definedName name="qzqzqz28" localSheetId="2">#REF!</definedName>
    <definedName name="qzqzqz28">#REF!</definedName>
    <definedName name="qzqzqz29" localSheetId="2">#REF!</definedName>
    <definedName name="qzqzqz29">#REF!</definedName>
    <definedName name="qzqzqz30" localSheetId="2">#REF!</definedName>
    <definedName name="qzqzqz30">#REF!</definedName>
    <definedName name="qzqzqz31" localSheetId="2">#REF!</definedName>
    <definedName name="qzqzqz31">#REF!</definedName>
    <definedName name="qzqzqz32" localSheetId="2">#REF!</definedName>
    <definedName name="qzqzqz32">#REF!</definedName>
    <definedName name="qzqzqz6" localSheetId="2">#REF!</definedName>
    <definedName name="qzqzqz6">#REF!</definedName>
    <definedName name="qzqzqz7" localSheetId="2">#REF!</definedName>
    <definedName name="qzqzqz7">#REF!</definedName>
    <definedName name="qzqzqz8" localSheetId="2">#REF!</definedName>
    <definedName name="qzqzqz8">#REF!</definedName>
    <definedName name="qzqzqz9" localSheetId="2">#REF!</definedName>
    <definedName name="qzqzqz9">#REF!</definedName>
    <definedName name="RATE" localSheetId="2">'[1]22 March 2000'!#REF!</definedName>
    <definedName name="RATE" localSheetId="3">#REF!</definedName>
    <definedName name="RATE">'[2]22 March 2000'!#REF!</definedName>
    <definedName name="REE">#REF!</definedName>
    <definedName name="RETENTION_10">'[17]Works subject to retention'!$G$11</definedName>
    <definedName name="RETENTION_5">'[10]Works subject to retention'!$H$11</definedName>
    <definedName name="rgedgergr" localSheetId="2">#REF!</definedName>
    <definedName name="rgedgergr">#REF!</definedName>
    <definedName name="rrrrrrrrr">#REF!</definedName>
    <definedName name="RRRRRRRRRRR">#REF!</definedName>
    <definedName name="SABSA1" localSheetId="2">#REF!</definedName>
    <definedName name="SABSA1">#REF!</definedName>
    <definedName name="sced8b" localSheetId="2">[5]Sched2!#REF!</definedName>
    <definedName name="sced8b">[5]Sched2!#REF!</definedName>
    <definedName name="SCHED1" localSheetId="2">#REF!</definedName>
    <definedName name="SCHED1">#REF!</definedName>
    <definedName name="SCHED2" localSheetId="2">#REF!</definedName>
    <definedName name="SCHED2">#REF!</definedName>
    <definedName name="SCHEDLE" localSheetId="2">'[2]22 March 2000'!#REF!</definedName>
    <definedName name="SCHEDLE">'[2]22 March 2000'!#REF!</definedName>
    <definedName name="SecA" localSheetId="2">#REF!</definedName>
    <definedName name="SecA" localSheetId="3">#REF!</definedName>
    <definedName name="SecA">#REF!</definedName>
    <definedName name="SecB" localSheetId="2">#REF!</definedName>
    <definedName name="SecB" localSheetId="3">#REF!</definedName>
    <definedName name="SecB">#REF!</definedName>
    <definedName name="SecC" localSheetId="2">#REF!</definedName>
    <definedName name="SecC" localSheetId="3">#REF!</definedName>
    <definedName name="SecC">#REF!</definedName>
    <definedName name="SEEEEEEE">#REF!</definedName>
    <definedName name="seeeeeeeeeeeeeec">#REF!</definedName>
    <definedName name="SEEEEEEEEEEEEEEE">#REF!</definedName>
    <definedName name="SHHHHHHHHHHHH">#REF!</definedName>
    <definedName name="SHORT">'[18]9431A'!$C$1</definedName>
    <definedName name="SHORT_DESCRIPTION" localSheetId="2">#REF!</definedName>
    <definedName name="SHORT_DESCRIPTION" localSheetId="3">#REF!</definedName>
    <definedName name="SHORT_DESCRIPTION">#REF!</definedName>
    <definedName name="SSSSSSSSS">#REF!</definedName>
    <definedName name="ssssssssssddddddddddddd">#REF!</definedName>
    <definedName name="sssssssssssssss">#REF!</definedName>
    <definedName name="ssssssssssssssssss">#REF!</definedName>
    <definedName name="StartDate">[4]Info!$A$10</definedName>
    <definedName name="stormw">[10]SW678!$S$3:$T$8</definedName>
    <definedName name="t" localSheetId="2">[4]Info!#REF!</definedName>
    <definedName name="t" localSheetId="3">[4]Info!#REF!</definedName>
    <definedName name="t">[4]Info!#REF!</definedName>
    <definedName name="TEEEEEEEEENNNNNN">[4]Sum!#REF!</definedName>
    <definedName name="Tender" localSheetId="2">#REF!</definedName>
    <definedName name="Tender">#REF!</definedName>
    <definedName name="Tender1" localSheetId="2">#REF!</definedName>
    <definedName name="Tender1">#REF!</definedName>
    <definedName name="TenderPrice" localSheetId="2">[4]Sum!#REF!</definedName>
    <definedName name="TenderPrice" localSheetId="3">[4]Sum!#REF!</definedName>
    <definedName name="TenderPrice">[4]Sum!#REF!</definedName>
    <definedName name="ton">[4]Info!#REF!</definedName>
    <definedName name="TOT" localSheetId="2">#REF!</definedName>
    <definedName name="TOT">#REF!</definedName>
    <definedName name="TOTAL" localSheetId="2">'[1]22 March 2000'!#REF!</definedName>
    <definedName name="TOTAL">'[2]22 March 2000'!#REF!</definedName>
    <definedName name="TOTAL_" localSheetId="2">'[1]22 March 2000'!#REF!</definedName>
    <definedName name="TOTAL_">'[2]22 March 2000'!#REF!</definedName>
    <definedName name="TotalWorkCompleted" localSheetId="2">[4]Sum!#REF!</definedName>
    <definedName name="TotalWorkCompleted" localSheetId="3">[4]Sum!#REF!</definedName>
    <definedName name="TotalWorkCompleted">[4]Sum!#REF!</definedName>
    <definedName name="TPrice">[4]Sum!#REF!</definedName>
    <definedName name="ttttttppppppppp">[4]Sum!#REF!</definedName>
    <definedName name="ttttttttttttppppppppp">[4]Sum!#REF!</definedName>
    <definedName name="TTTTTTTTTTTTTTTTTT">[4]Info!#REF!</definedName>
    <definedName name="tttttttwwwwwwwwwwccccccccccc">[4]Sum!#REF!</definedName>
    <definedName name="TTWWWCC">[4]Sum!#REF!</definedName>
    <definedName name="UNIT" localSheetId="2">#REF!</definedName>
    <definedName name="UNIT" localSheetId="3">#REF!</definedName>
    <definedName name="UNIT">#REF!</definedName>
    <definedName name="Unt">#REF!</definedName>
    <definedName name="unttttt">#REF!</definedName>
    <definedName name="uuuuuuuuuuuuu">#REF!</definedName>
    <definedName name="UUUUUUUUUUUUUUNNNNNNNTTTT">#REF!</definedName>
    <definedName name="vital5">'[7]Customize Your Invoice'!$E$15</definedName>
    <definedName name="W" localSheetId="2">#REF!</definedName>
    <definedName name="W">#REF!</definedName>
    <definedName name="WORK" localSheetId="2">'[1]22 March 2000'!#REF!</definedName>
    <definedName name="WORK">'[2]22 March 2000'!#REF!</definedName>
    <definedName name="WorkDate">[4]Info!$A$3</definedName>
    <definedName name="wwwwww" localSheetId="2">#REF!</definedName>
    <definedName name="wwwwww">#REF!</definedName>
    <definedName name="XXXX" localSheetId="2" hidden="1">#REF!</definedName>
    <definedName name="XXXX" hidden="1">#REF!</definedName>
    <definedName name="zzzzzzzzzzzzzzzzz" localSheetId="2">#REF!</definedName>
    <definedName name="zzzzzzzzzzzzzzzzz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0" i="3" l="1"/>
  <c r="A3" i="5" l="1"/>
  <c r="H59" i="4"/>
  <c r="H58" i="4"/>
  <c r="H57" i="4"/>
  <c r="H56" i="4"/>
  <c r="H55" i="4"/>
  <c r="H54" i="4"/>
  <c r="H53" i="4"/>
  <c r="H52" i="4"/>
  <c r="H51" i="4"/>
  <c r="H50" i="4"/>
  <c r="H49" i="4"/>
  <c r="H48" i="4"/>
  <c r="H44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4" i="4"/>
  <c r="H23" i="4"/>
  <c r="H22" i="4"/>
  <c r="H21" i="4"/>
  <c r="H19" i="4"/>
  <c r="H18" i="4"/>
  <c r="H17" i="4"/>
  <c r="H16" i="4"/>
  <c r="H14" i="4"/>
  <c r="H13" i="4"/>
  <c r="H12" i="4"/>
  <c r="H10" i="4"/>
  <c r="A2" i="4"/>
  <c r="A1" i="4"/>
  <c r="A68" i="3"/>
  <c r="H62" i="3"/>
  <c r="H60" i="3"/>
  <c r="H48" i="3"/>
  <c r="H45" i="3"/>
  <c r="H41" i="3"/>
  <c r="H23" i="3"/>
  <c r="I17" i="3"/>
  <c r="H15" i="3"/>
  <c r="A2" i="3"/>
  <c r="A67" i="3" s="1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19" i="2"/>
  <c r="G18" i="2"/>
  <c r="G17" i="2"/>
  <c r="G16" i="2"/>
  <c r="G15" i="2"/>
  <c r="G14" i="2"/>
  <c r="G13" i="2"/>
  <c r="G12" i="2"/>
  <c r="G11" i="2"/>
  <c r="G10" i="2"/>
  <c r="G9" i="2"/>
  <c r="G8" i="2"/>
  <c r="A2" i="2"/>
  <c r="A1" i="2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2" i="1"/>
  <c r="G71" i="1"/>
  <c r="G70" i="1"/>
  <c r="G69" i="1"/>
  <c r="G68" i="1"/>
  <c r="G67" i="1"/>
  <c r="A62" i="1"/>
  <c r="A61" i="1"/>
  <c r="A60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<sst xmlns="http://schemas.openxmlformats.org/spreadsheetml/2006/main" count="469" uniqueCount="260">
  <si>
    <t>SUPPLY AND INSTALLATION OF THE PERIMETER FENCE (CLEARVIEW) AT THE UNIVERSITY OF VENDA CAMPUS</t>
  </si>
  <si>
    <t>PROJECT NUMBER: IN/015/2020</t>
  </si>
  <si>
    <t>SCHEDULE 1 : PRELIMINARY AND GENERAL</t>
  </si>
  <si>
    <t>ITEM</t>
  </si>
  <si>
    <t>REF</t>
  </si>
  <si>
    <t>DESCRIPTION</t>
  </si>
  <si>
    <t>UNIT</t>
  </si>
  <si>
    <t>QUANT</t>
  </si>
  <si>
    <t>RATE</t>
  </si>
  <si>
    <t>AMOUNT</t>
  </si>
  <si>
    <t>NO.</t>
  </si>
  <si>
    <t>SABS</t>
  </si>
  <si>
    <t>1200A</t>
  </si>
  <si>
    <t>1.1</t>
  </si>
  <si>
    <t>8.3</t>
  </si>
  <si>
    <t>FIXED CHARGE AND VALUE RELATED ITEMS</t>
  </si>
  <si>
    <t>1.1.1</t>
  </si>
  <si>
    <t>PSA 4.1</t>
  </si>
  <si>
    <t xml:space="preserve">Contractual Requirements </t>
  </si>
  <si>
    <t>Sum</t>
  </si>
  <si>
    <t>1.1.2</t>
  </si>
  <si>
    <t>8.3.2</t>
  </si>
  <si>
    <t>Establish facilities on the site</t>
  </si>
  <si>
    <t>1.1.2.2</t>
  </si>
  <si>
    <t>8.3.2.2</t>
  </si>
  <si>
    <r>
      <t xml:space="preserve">ii)   </t>
    </r>
    <r>
      <rPr>
        <u/>
        <sz val="9"/>
        <color indexed="8"/>
        <rFont val="Arial"/>
        <family val="2"/>
      </rPr>
      <t>Facilities for Contractor</t>
    </r>
  </si>
  <si>
    <t xml:space="preserve">     a)   Offices and storage sheds</t>
  </si>
  <si>
    <t xml:space="preserve">     d)   Living accommodation</t>
  </si>
  <si>
    <t xml:space="preserve">     e)   Ablution and latrine facilities</t>
  </si>
  <si>
    <t xml:space="preserve">     f)   Tools and equipment</t>
  </si>
  <si>
    <t xml:space="preserve">     g)   Water supplies, electric power &amp; communications</t>
  </si>
  <si>
    <t xml:space="preserve">     h)   Dealing with water</t>
  </si>
  <si>
    <t xml:space="preserve">     j)   Plant</t>
  </si>
  <si>
    <t>Rate only</t>
  </si>
  <si>
    <t>1.1.3</t>
  </si>
  <si>
    <t>8.3.3</t>
  </si>
  <si>
    <t>Other fixed charge obligations</t>
  </si>
  <si>
    <t>1.1.4</t>
  </si>
  <si>
    <t>8.3.4</t>
  </si>
  <si>
    <t xml:space="preserve"> Removal of Engineer's and Contractor's site</t>
  </si>
  <si>
    <t xml:space="preserve"> establishment from site on completion of works.</t>
  </si>
  <si>
    <t>1.2</t>
  </si>
  <si>
    <t>8.4</t>
  </si>
  <si>
    <t>TIME RELATED ITEMS</t>
  </si>
  <si>
    <t>1.2.1</t>
  </si>
  <si>
    <t>PSA 4.2</t>
  </si>
  <si>
    <t>Contractual requirements</t>
  </si>
  <si>
    <t>1.2.2</t>
  </si>
  <si>
    <t>8.4.2</t>
  </si>
  <si>
    <t>Operations and maintenance of facilities on site</t>
  </si>
  <si>
    <t xml:space="preserve"> </t>
  </si>
  <si>
    <t>1.2.2.1</t>
  </si>
  <si>
    <t>8.4.2.1</t>
  </si>
  <si>
    <t>Facilities for Engineer for duration of construction (SABS 1200 AB)</t>
  </si>
  <si>
    <t xml:space="preserve">     a) Engineer's office </t>
  </si>
  <si>
    <t xml:space="preserve">     b)   Name board</t>
  </si>
  <si>
    <t>No</t>
  </si>
  <si>
    <t xml:space="preserve">     c) Survey assistants and material</t>
  </si>
  <si>
    <t>1.2.3</t>
  </si>
  <si>
    <t>1.2.3.1</t>
  </si>
  <si>
    <t>8.4.2.2</t>
  </si>
  <si>
    <t>Facilities for the Contractor for the duration of the Contract, except where otherwise stated</t>
  </si>
  <si>
    <t xml:space="preserve">      d)   Ablution and latrine facilities</t>
  </si>
  <si>
    <t xml:space="preserve">      e)   Tools and equipment</t>
  </si>
  <si>
    <t>TOTAL CARRIED FORWARD</t>
  </si>
  <si>
    <t>TOTAL BROUGHT FORWARD</t>
  </si>
  <si>
    <t xml:space="preserve">      f)   Water supplies, electric power &amp; communications</t>
  </si>
  <si>
    <t xml:space="preserve">      g)   Dealing with water</t>
  </si>
  <si>
    <t xml:space="preserve">      h)   Access</t>
  </si>
  <si>
    <t xml:space="preserve">      i)   Plant</t>
  </si>
  <si>
    <t>1.2.4</t>
  </si>
  <si>
    <t>8.4.3</t>
  </si>
  <si>
    <t>Supervision for duration of the construction</t>
  </si>
  <si>
    <t>1.2.5</t>
  </si>
  <si>
    <t>8.4.4</t>
  </si>
  <si>
    <t>Company and Head Office overhead costs for the duration of the Contract</t>
  </si>
  <si>
    <t>1.2.6</t>
  </si>
  <si>
    <t>8.4.5</t>
  </si>
  <si>
    <t>Other time related obligations</t>
  </si>
  <si>
    <t>1.3</t>
  </si>
  <si>
    <t>PSA 4.4</t>
  </si>
  <si>
    <r>
      <t>Occupational Health and Safety</t>
    </r>
    <r>
      <rPr>
        <b/>
        <sz val="9"/>
        <rFont val="Arial"/>
        <family val="2"/>
      </rPr>
      <t xml:space="preserve"> </t>
    </r>
  </si>
  <si>
    <t>Provision for the cost related to the Occupational Health and Safety Act, 85 of 1993, and the relevant Regulations:</t>
  </si>
  <si>
    <t>1.3.1</t>
  </si>
  <si>
    <t>a) Preparation of a Health &amp; safety Plan</t>
  </si>
  <si>
    <t>1.3.2</t>
  </si>
  <si>
    <t>b) Compilation of a Risk Assessment prior to Construction</t>
  </si>
  <si>
    <t>1.3.3</t>
  </si>
  <si>
    <t>c) Health &amp; Safety induction Training of employees</t>
  </si>
  <si>
    <t>1.3.4</t>
  </si>
  <si>
    <t xml:space="preserve">d) Compilation and keeping up to date the Health &amp;  Safety file which shall include all documentation required in terms of the act      </t>
  </si>
  <si>
    <t>1.3.5</t>
  </si>
  <si>
    <t>e)  Implementation of the Health and Safety Plan over the entire construction period</t>
  </si>
  <si>
    <t xml:space="preserve">TOTAL SCHEDULE 1 CARRIED FORWARD TO SUMMARY                         </t>
  </si>
  <si>
    <t>SCHEDULE 2 : FENCING EARTHWORKS</t>
  </si>
  <si>
    <t>PAYM.</t>
  </si>
  <si>
    <t>QTY</t>
  </si>
  <si>
    <t>REF.</t>
  </si>
  <si>
    <t>1200 C</t>
  </si>
  <si>
    <t>SITE CLEARANCE</t>
  </si>
  <si>
    <t>2.1.1</t>
  </si>
  <si>
    <t>8.2.1</t>
  </si>
  <si>
    <t>Clear and grub up to 4m wide</t>
  </si>
  <si>
    <t>ha</t>
  </si>
  <si>
    <t>8.2.2</t>
  </si>
  <si>
    <t>Remove and grub large trees and tree stumps of girth</t>
  </si>
  <si>
    <t>a) over 1m and up to and including 2m</t>
  </si>
  <si>
    <t>b) over 2m and up to and including 3m</t>
  </si>
  <si>
    <t>1200 D</t>
  </si>
  <si>
    <t>RESTRICTED EXCAVATION</t>
  </si>
  <si>
    <t>2.2.1</t>
  </si>
  <si>
    <t>8.3.3 a)</t>
  </si>
  <si>
    <t>Excavate for restricted foundations, footings and pipe trenches in all materials and dispose/stockpile</t>
  </si>
  <si>
    <t>PSD 2.1</t>
  </si>
  <si>
    <t>a)  Fencing Post and Gate Post</t>
  </si>
  <si>
    <t>m³</t>
  </si>
  <si>
    <t xml:space="preserve">b)  Edge Beam </t>
  </si>
  <si>
    <t>Rate Only</t>
  </si>
  <si>
    <t>2.2.2</t>
  </si>
  <si>
    <t>8.3.3 b)</t>
  </si>
  <si>
    <t>Extra-over items 2.2.1 for excavation in:</t>
  </si>
  <si>
    <t>a)  Intermediate excavation (Provisional)</t>
  </si>
  <si>
    <t>b)  Hard rock excavation (Provisional)</t>
  </si>
  <si>
    <t>c)  Boulder excavation class A (Provisional)</t>
  </si>
  <si>
    <t>d)  Boulder excavation class B (Provisional)</t>
  </si>
  <si>
    <t>1200 DM</t>
  </si>
  <si>
    <t>EARTHWORKS (ROADS,SUBGRADE)</t>
  </si>
  <si>
    <t>Treatment of roadbed:</t>
  </si>
  <si>
    <t xml:space="preserve">a) Roadbed preparation and compaction </t>
  </si>
  <si>
    <t>of material to:</t>
  </si>
  <si>
    <t>i) Minimum of 90% of modified AASHTO maximum</t>
  </si>
  <si>
    <t xml:space="preserve">    density</t>
  </si>
  <si>
    <t>1200 ME</t>
  </si>
  <si>
    <t>SUBBASE</t>
  </si>
  <si>
    <t xml:space="preserve">a) Construct the 150mm  gravel wearing course G7 </t>
  </si>
  <si>
    <t>with material excavated in all materials from borrow</t>
  </si>
  <si>
    <t xml:space="preserve"> pits  identified by the Contractor and Compacetd to 93% MOD AASHTO          </t>
  </si>
  <si>
    <t xml:space="preserve">TOTAL SCHEDULE 2 CARRIED FORWARD TO SUMMARY                         </t>
  </si>
  <si>
    <t>SUPPLY AND INSTALLATION OF THE PERIMETER FENCE (CLEARVU) AT THE UNIVERSITY OF VENDA CAMPUS</t>
  </si>
  <si>
    <t>SCHEDULE 3: PERIMETER FENCE AND GATE</t>
  </si>
  <si>
    <t>FENCING</t>
  </si>
  <si>
    <t xml:space="preserve">a) </t>
  </si>
  <si>
    <t>Supply and install a 2.4m high security Clear vu or simillar fencing  and electric fencing on the inside with the following specification or simillar on Flat Slope</t>
  </si>
  <si>
    <t>76.2mm x 12.7mm mesh apperture</t>
  </si>
  <si>
    <t xml:space="preserve">Wire diameter of 3mm horizontal and 4mm Vertical </t>
  </si>
  <si>
    <t>4 Stiffening wire bend</t>
  </si>
  <si>
    <t xml:space="preserve">Galvanised coating after welding </t>
  </si>
  <si>
    <t>Six strings Electric wiring (600mm) and all required Energisers and Enclosure to comply with SANS 10222-3:2016  or applicable latest regulations</t>
  </si>
  <si>
    <t>Total</t>
  </si>
  <si>
    <t>Corner and intermediate Posts and fixing Accessories and 400x400x 600mm deep hole with 25Mpa Concrete</t>
  </si>
  <si>
    <t>m</t>
  </si>
  <si>
    <t>Price/m Exclude Vat</t>
  </si>
  <si>
    <t xml:space="preserve">b) </t>
  </si>
  <si>
    <t>Supply and install a 2.4m high security Clear vu or simillar fencing  and electric fencing on the inside with the following specification or simillar on Steep Slope</t>
  </si>
  <si>
    <t xml:space="preserve">c) </t>
  </si>
  <si>
    <t>100mm hotdipped galvanised high toughene steel shark tooth spike affixed to panel edge, internally at 150mm intervals using Anti-vandal bolts</t>
  </si>
  <si>
    <t xml:space="preserve">d) </t>
  </si>
  <si>
    <t>c)</t>
  </si>
  <si>
    <t>Supply and install a 600mm deep under dig matching the security fencing including Earthworks (Ristricted Excavavtioin and Backfill)</t>
  </si>
  <si>
    <t>GATE</t>
  </si>
  <si>
    <t>no</t>
  </si>
  <si>
    <t xml:space="preserve">b) Supply and install 2.4m high sliding security gate of 8000mm  to </t>
  </si>
  <si>
    <t>match the fence</t>
  </si>
  <si>
    <t>DEALING WITH EXISTING FENCING</t>
  </si>
  <si>
    <t>Remove existing fencing of the following type and store it on the site provided by the Client. Rate should be all inclusive of digging and removing</t>
  </si>
  <si>
    <t>i)</t>
  </si>
  <si>
    <t>Concrete Palisade Fencing</t>
  </si>
  <si>
    <t>ii)</t>
  </si>
  <si>
    <t>Steel Palisade Fencing</t>
  </si>
  <si>
    <t>iii)</t>
  </si>
  <si>
    <t>Diamong Mesh Fencing</t>
  </si>
  <si>
    <t>Double  leaf steel Gate</t>
  </si>
  <si>
    <t xml:space="preserve">iv) </t>
  </si>
  <si>
    <t>8m Steel sliding palisade gate</t>
  </si>
  <si>
    <t xml:space="preserve">TOTAL CARRIED FORWARD               </t>
  </si>
  <si>
    <t>Remove existing fencing of the following type and dispose of site identified by the Contractor. Rate should be all inclusive of digging and removing</t>
  </si>
  <si>
    <t>1200 G</t>
  </si>
  <si>
    <t>CONCRETE WORKS</t>
  </si>
  <si>
    <t>Strength concrete - class 25MPa/19mm</t>
  </si>
  <si>
    <t>a)</t>
  </si>
  <si>
    <t xml:space="preserve">Fencing Edge beam </t>
  </si>
  <si>
    <r>
      <t>m</t>
    </r>
    <r>
      <rPr>
        <vertAlign val="superscript"/>
        <sz val="9"/>
        <rFont val="Arial"/>
        <family val="2"/>
      </rPr>
      <t>3</t>
    </r>
  </si>
  <si>
    <t xml:space="preserve">TOTAL FOR SCHEDULE 3 CARRIED TO SUMMARY                            </t>
  </si>
  <si>
    <t>SCHEDULE 4: STROM WATER ATRUCTURE</t>
  </si>
  <si>
    <t>No.</t>
  </si>
  <si>
    <t>1200DB</t>
  </si>
  <si>
    <t>EXCAVATION</t>
  </si>
  <si>
    <t xml:space="preserve">Excavate in all materials for trenches, backfill, </t>
  </si>
  <si>
    <t>compact and dispose of surplus material:</t>
  </si>
  <si>
    <t>4.1.1</t>
  </si>
  <si>
    <t>Trenches for depth:</t>
  </si>
  <si>
    <t>0 Up to 1,5m deep</t>
  </si>
  <si>
    <t>b)</t>
  </si>
  <si>
    <t>1.5 Up to 2,5m deep</t>
  </si>
  <si>
    <t>4.1.2</t>
  </si>
  <si>
    <t>For KI, JB &amp; Headwall:</t>
  </si>
  <si>
    <t>8.3.2b)</t>
  </si>
  <si>
    <t>Extra-over item 4.1.1 for:</t>
  </si>
  <si>
    <t xml:space="preserve">Backfill stabilized with 5% cement </t>
  </si>
  <si>
    <t>where directed by the Engineer</t>
  </si>
  <si>
    <t>8.3.2c)</t>
  </si>
  <si>
    <t>Excavate &amp; spoil unsuitable material from trench</t>
  </si>
  <si>
    <t>8.3.3.1</t>
  </si>
  <si>
    <t>Make up deficiency in backfill material</t>
  </si>
  <si>
    <t>By importation from commercial sources</t>
  </si>
  <si>
    <t>1200LB</t>
  </si>
  <si>
    <t>PIPE BEDDING (Class B)</t>
  </si>
  <si>
    <t>4.4.1</t>
  </si>
  <si>
    <t>Selected granular material for bedding cradle from:</t>
  </si>
  <si>
    <t>Trench excavation</t>
  </si>
  <si>
    <t>Commercial resources or borrow pits</t>
  </si>
  <si>
    <t>4.4.2</t>
  </si>
  <si>
    <t>Selected fill material for bedding blanket from:</t>
  </si>
  <si>
    <t>8.2.3</t>
  </si>
  <si>
    <t>Concrete bedding cradle</t>
  </si>
  <si>
    <t>8.2.4</t>
  </si>
  <si>
    <t>Encasing of pipes in concrete Class 25/19</t>
  </si>
  <si>
    <t>1200LE</t>
  </si>
  <si>
    <t>STORMWATER STRUCTURES</t>
  </si>
  <si>
    <t>4.5.1</t>
  </si>
  <si>
    <t>Supply, lay, bed on Class B bedding the following concrete pipe culverts:</t>
  </si>
  <si>
    <t>450 mm diametre Class 50D</t>
  </si>
  <si>
    <t>Rate Ony</t>
  </si>
  <si>
    <t>600 mm diametre Class 50D</t>
  </si>
  <si>
    <t>600 mm diametre Class 100D</t>
  </si>
  <si>
    <t>4.5.2</t>
  </si>
  <si>
    <t>8.2.5</t>
  </si>
  <si>
    <t>In-situ Concrete, Formwork and Reinforsing Steel</t>
  </si>
  <si>
    <t>a) Formwork Horizontal</t>
  </si>
  <si>
    <r>
      <t>m</t>
    </r>
    <r>
      <rPr>
        <vertAlign val="superscript"/>
        <sz val="9"/>
        <rFont val="Arial"/>
        <family val="2"/>
      </rPr>
      <t>2</t>
    </r>
  </si>
  <si>
    <t>b) Formwork Vertical, irrespective of width</t>
  </si>
  <si>
    <t>c) Reinforcing Mesh ref. 311 to floor and cover slabs</t>
  </si>
  <si>
    <t>4.5.3</t>
  </si>
  <si>
    <t>8.2.6</t>
  </si>
  <si>
    <t>Concrete</t>
  </si>
  <si>
    <t>Floor slabs and Cover slabs (Class 25/19)</t>
  </si>
  <si>
    <t>Blinding (Class 15/19)</t>
  </si>
  <si>
    <t>Mass Concrete (Class 15/19)</t>
  </si>
  <si>
    <t>d)</t>
  </si>
  <si>
    <t>Soil Crete (5% Cement)</t>
  </si>
  <si>
    <t xml:space="preserve">TOTAL FOR SCHEDULE 4 CARRIED TO SUMMARY                            </t>
  </si>
  <si>
    <t>UNIVERSITY OF VENDA</t>
  </si>
  <si>
    <t>SUMMARY OF SCHEDULE OF QUANTITIES</t>
  </si>
  <si>
    <t>SCHEDULE</t>
  </si>
  <si>
    <t>PRELIMINARY AND GENERAL</t>
  </si>
  <si>
    <t>R</t>
  </si>
  <si>
    <t>FENCING EARTHWORKS</t>
  </si>
  <si>
    <t>PERIMETER FENCING</t>
  </si>
  <si>
    <t>STORM WATER  STRUCTURE</t>
  </si>
  <si>
    <t>SUB TOTAL A</t>
  </si>
  <si>
    <t>The sum provided here is under the sole control of the Engineer and  to be used at</t>
  </si>
  <si>
    <t>the discretion of the Engineer and could be deducted in whole or in part if not required.</t>
  </si>
  <si>
    <t>SUB TOTAL B</t>
  </si>
  <si>
    <t>TOTAL CONTRACT AMOUNT</t>
  </si>
  <si>
    <t xml:space="preserve">a) Supply and install 2.4 m high  3m double leaf swing  security </t>
  </si>
  <si>
    <t xml:space="preserve"> gates to match the fence</t>
  </si>
  <si>
    <t>Supply and install a 2.4m high security Clear vu or simillar fencing  with the following specification or simillar on Flat Slope</t>
  </si>
  <si>
    <t>Supply and install a 2.4m high security Clear vu or simillar fencing  with the following specification or simillar on Steep Slope</t>
  </si>
  <si>
    <t>e)</t>
  </si>
  <si>
    <t>ADDENDUM NO.1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</si>
</sst>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 [$R-1C09]\ * #,##0.00_ ;_ [$R-1C09]\ * \-#,##0.00_ ;_ [$R-1C09]\ * &quot;-&quot;??_ ;_ @_ "/>
    <numFmt numFmtId="166" formatCode="_-[$R-1C09]* #,##0.00_-;\-[$R-1C09]* #,##0.00_-;_-[$R-1C09]* &quot;-&quot;??_-;_-@_-"/>
    <numFmt numFmtId="167" formatCode="_(&quot;R&quot;* #,##0.00_);_(&quot;R&quot;* \(#,##0.00\);_(&quot;R&quot;* &quot;-&quot;??_);_(@_)"/>
    <numFmt numFmtId="168" formatCode="_ * #,##0.00_ ;_ * \-#,##0.00_ ;_ * &quot;-&quot;??_ ;_ @_ "/>
    <numFmt numFmtId="169" formatCode="&quot;R &quot;\ #,##0_);\(&quot;R &quot;\ #,##0\)"/>
    <numFmt numFmtId="170" formatCode="0.0\ &quot;m Wide Panel&quot;\ "/>
    <numFmt numFmtId="171" formatCode="#,##0.0"/>
    <numFmt numFmtId="172" formatCode="&quot;R&quot;\ #,##0.00"/>
    <numFmt numFmtId="173" formatCode="_ &quot;R&quot;\ * #,##0.00_ ;_ &quot;R&quot;\ * \-#,##0.00_ ;_ &quot;R&quot;\ * &quot;-&quot;??_ ;_ @_ "/>
    <numFmt numFmtId="174" formatCode="&quot;CONTINGENCIES (&quot;\ 0%\ &quot;OF SUBTOTAL A)&quot;"/>
    <numFmt numFmtId="175" formatCode="&quot;VALUE-ADDED TAX (&quot;\ 0%\ &quot;ON SUBTOTAL B)&quot;"/>
    <numFmt numFmtId="176" formatCode="&quot;R&quot;\ #,##0.00;[Red]&quot;R&quot;\ \-#,##0.00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9"/>
      <color indexed="8"/>
      <name val="Arial"/>
      <family val="2"/>
    </font>
    <font>
      <sz val="9"/>
      <name val="Arial"/>
      <family val="2"/>
    </font>
    <font>
      <u/>
      <sz val="9"/>
      <color indexed="8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b/>
      <sz val="8"/>
      <name val="Arial"/>
      <family val="2"/>
    </font>
    <font>
      <b/>
      <u/>
      <sz val="10"/>
      <name val="Times New Roman"/>
      <family val="1"/>
    </font>
    <font>
      <b/>
      <u/>
      <sz val="10"/>
      <name val="Arial"/>
      <family val="2"/>
    </font>
    <font>
      <sz val="9"/>
      <name val="Arial MT"/>
    </font>
    <font>
      <sz val="12"/>
      <name val="Arial"/>
      <family val="2"/>
    </font>
    <font>
      <vertAlign val="superscript"/>
      <sz val="9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/>
    <xf numFmtId="0" fontId="1" fillId="0" borderId="0"/>
    <xf numFmtId="0" fontId="16" fillId="0" borderId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30">
    <xf numFmtId="0" fontId="0" fillId="0" borderId="0" xfId="0"/>
    <xf numFmtId="0" fontId="2" fillId="2" borderId="0" xfId="3" applyFill="1"/>
    <xf numFmtId="0" fontId="4" fillId="2" borderId="0" xfId="0" applyFont="1" applyFill="1"/>
    <xf numFmtId="0" fontId="3" fillId="2" borderId="0" xfId="3" applyFont="1" applyFill="1" applyAlignment="1">
      <alignment vertical="center"/>
    </xf>
    <xf numFmtId="0" fontId="3" fillId="2" borderId="1" xfId="3" applyFont="1" applyFill="1" applyBorder="1" applyAlignment="1">
      <alignment horizontal="center" vertical="top"/>
    </xf>
    <xf numFmtId="0" fontId="3" fillId="2" borderId="7" xfId="3" applyFont="1" applyFill="1" applyBorder="1" applyAlignment="1">
      <alignment horizontal="center" vertical="top"/>
    </xf>
    <xf numFmtId="0" fontId="5" fillId="2" borderId="13" xfId="3" applyFont="1" applyFill="1" applyBorder="1"/>
    <xf numFmtId="0" fontId="6" fillId="2" borderId="14" xfId="3" applyFont="1" applyFill="1" applyBorder="1" applyAlignment="1">
      <alignment horizontal="center"/>
    </xf>
    <xf numFmtId="0" fontId="7" fillId="2" borderId="15" xfId="3" applyFont="1" applyFill="1" applyBorder="1"/>
    <xf numFmtId="0" fontId="5" fillId="2" borderId="15" xfId="3" applyFont="1" applyFill="1" applyBorder="1"/>
    <xf numFmtId="165" fontId="5" fillId="2" borderId="15" xfId="4" applyNumberFormat="1" applyFont="1" applyFill="1" applyBorder="1"/>
    <xf numFmtId="165" fontId="8" fillId="2" borderId="16" xfId="4" applyNumberFormat="1" applyFont="1" applyFill="1" applyBorder="1"/>
    <xf numFmtId="165" fontId="2" fillId="2" borderId="0" xfId="3" applyNumberFormat="1" applyFill="1"/>
    <xf numFmtId="0" fontId="6" fillId="2" borderId="17" xfId="3" applyFont="1" applyFill="1" applyBorder="1"/>
    <xf numFmtId="0" fontId="5" fillId="2" borderId="14" xfId="3" applyFont="1" applyFill="1" applyBorder="1" applyAlignment="1">
      <alignment horizontal="center"/>
    </xf>
    <xf numFmtId="0" fontId="7" fillId="2" borderId="15" xfId="3" applyFont="1" applyFill="1" applyBorder="1" applyAlignment="1">
      <alignment horizontal="left"/>
    </xf>
    <xf numFmtId="2" fontId="8" fillId="2" borderId="18" xfId="0" applyNumberFormat="1" applyFont="1" applyFill="1" applyBorder="1" applyAlignment="1">
      <alignment horizontal="center"/>
    </xf>
    <xf numFmtId="0" fontId="5" fillId="2" borderId="17" xfId="3" applyFont="1" applyFill="1" applyBorder="1"/>
    <xf numFmtId="0" fontId="5" fillId="2" borderId="15" xfId="3" applyFont="1" applyFill="1" applyBorder="1" applyAlignment="1">
      <alignment horizontal="left"/>
    </xf>
    <xf numFmtId="0" fontId="5" fillId="2" borderId="15" xfId="3" applyFont="1" applyFill="1" applyBorder="1" applyAlignment="1">
      <alignment horizontal="center"/>
    </xf>
    <xf numFmtId="165" fontId="5" fillId="2" borderId="15" xfId="4" applyNumberFormat="1" applyFont="1" applyFill="1" applyBorder="1" applyAlignment="1">
      <alignment horizontal="center"/>
    </xf>
    <xf numFmtId="166" fontId="2" fillId="2" borderId="0" xfId="3" applyNumberFormat="1" applyFill="1"/>
    <xf numFmtId="0" fontId="5" fillId="2" borderId="15" xfId="3" applyFont="1" applyFill="1" applyBorder="1" applyProtection="1">
      <protection locked="0"/>
    </xf>
    <xf numFmtId="165" fontId="5" fillId="2" borderId="15" xfId="4" applyNumberFormat="1" applyFont="1" applyFill="1" applyBorder="1" applyProtection="1">
      <protection locked="0"/>
    </xf>
    <xf numFmtId="0" fontId="5" fillId="2" borderId="14" xfId="3" applyFont="1" applyFill="1" applyBorder="1"/>
    <xf numFmtId="0" fontId="5" fillId="2" borderId="15" xfId="3" applyFont="1" applyFill="1" applyBorder="1" applyAlignment="1" applyProtection="1">
      <alignment horizontal="center"/>
      <protection locked="0"/>
    </xf>
    <xf numFmtId="165" fontId="5" fillId="2" borderId="15" xfId="4" applyNumberFormat="1" applyFont="1" applyFill="1" applyBorder="1" applyAlignment="1" applyProtection="1">
      <alignment horizontal="center"/>
      <protection locked="0"/>
    </xf>
    <xf numFmtId="0" fontId="5" fillId="2" borderId="0" xfId="3" applyFont="1" applyFill="1" applyAlignment="1">
      <alignment horizontal="center"/>
    </xf>
    <xf numFmtId="0" fontId="5" fillId="2" borderId="18" xfId="3" applyFont="1" applyFill="1" applyBorder="1" applyAlignment="1" applyProtection="1">
      <alignment horizontal="center"/>
      <protection locked="0"/>
    </xf>
    <xf numFmtId="165" fontId="5" fillId="2" borderId="18" xfId="4" applyNumberFormat="1" applyFont="1" applyFill="1" applyBorder="1"/>
    <xf numFmtId="0" fontId="5" fillId="2" borderId="0" xfId="3" applyFont="1" applyFill="1" applyAlignment="1">
      <alignment horizontal="left"/>
    </xf>
    <xf numFmtId="0" fontId="5" fillId="2" borderId="19" xfId="3" applyFont="1" applyFill="1" applyBorder="1" applyAlignment="1">
      <alignment horizontal="center"/>
    </xf>
    <xf numFmtId="165" fontId="5" fillId="2" borderId="18" xfId="4" applyNumberFormat="1" applyFont="1" applyFill="1" applyBorder="1" applyAlignment="1" applyProtection="1">
      <alignment horizontal="center"/>
      <protection locked="0"/>
    </xf>
    <xf numFmtId="166" fontId="8" fillId="2" borderId="18" xfId="3" applyNumberFormat="1" applyFont="1" applyFill="1" applyBorder="1"/>
    <xf numFmtId="0" fontId="5" fillId="2" borderId="19" xfId="3" applyFont="1" applyFill="1" applyBorder="1"/>
    <xf numFmtId="0" fontId="5" fillId="2" borderId="18" xfId="3" applyFont="1" applyFill="1" applyBorder="1"/>
    <xf numFmtId="0" fontId="5" fillId="2" borderId="14" xfId="3" applyFont="1" applyFill="1" applyBorder="1" applyAlignment="1" applyProtection="1">
      <alignment horizontal="center"/>
      <protection locked="0"/>
    </xf>
    <xf numFmtId="165" fontId="5" fillId="2" borderId="18" xfId="4" applyNumberFormat="1" applyFont="1" applyFill="1" applyBorder="1" applyProtection="1">
      <protection locked="0"/>
    </xf>
    <xf numFmtId="0" fontId="5" fillId="2" borderId="20" xfId="3" applyFont="1" applyFill="1" applyBorder="1" applyAlignment="1">
      <alignment horizontal="left" wrapText="1"/>
    </xf>
    <xf numFmtId="0" fontId="5" fillId="2" borderId="19" xfId="3" applyFont="1" applyFill="1" applyBorder="1" applyAlignment="1" applyProtection="1">
      <alignment horizontal="center"/>
      <protection locked="0"/>
    </xf>
    <xf numFmtId="0" fontId="6" fillId="2" borderId="14" xfId="3" applyFont="1" applyFill="1" applyBorder="1" applyAlignment="1" applyProtection="1">
      <alignment horizontal="center"/>
      <protection locked="0"/>
    </xf>
    <xf numFmtId="0" fontId="5" fillId="2" borderId="19" xfId="3" applyFont="1" applyFill="1" applyBorder="1" applyProtection="1">
      <protection locked="0"/>
    </xf>
    <xf numFmtId="0" fontId="5" fillId="2" borderId="18" xfId="3" applyFont="1" applyFill="1" applyBorder="1" applyProtection="1">
      <protection locked="0"/>
    </xf>
    <xf numFmtId="0" fontId="7" fillId="2" borderId="0" xfId="3" applyFont="1" applyFill="1" applyAlignment="1">
      <alignment horizontal="left"/>
    </xf>
    <xf numFmtId="0" fontId="5" fillId="2" borderId="18" xfId="3" applyFont="1" applyFill="1" applyBorder="1" applyAlignment="1">
      <alignment horizontal="center"/>
    </xf>
    <xf numFmtId="165" fontId="5" fillId="2" borderId="18" xfId="4" applyNumberFormat="1" applyFont="1" applyFill="1" applyBorder="1" applyAlignment="1">
      <alignment horizontal="center"/>
    </xf>
    <xf numFmtId="0" fontId="7" fillId="2" borderId="0" xfId="3" applyFont="1" applyFill="1" applyAlignment="1">
      <alignment horizontal="left" vertical="center"/>
    </xf>
    <xf numFmtId="0" fontId="5" fillId="2" borderId="20" xfId="3" applyFont="1" applyFill="1" applyBorder="1" applyAlignment="1">
      <alignment horizontal="justify" vertical="top" wrapText="1"/>
    </xf>
    <xf numFmtId="0" fontId="5" fillId="2" borderId="0" xfId="3" applyFont="1" applyFill="1" applyAlignment="1">
      <alignment horizontal="justify" wrapText="1"/>
    </xf>
    <xf numFmtId="0" fontId="6" fillId="2" borderId="18" xfId="3" applyFont="1" applyFill="1" applyBorder="1" applyAlignment="1">
      <alignment horizontal="center"/>
    </xf>
    <xf numFmtId="0" fontId="7" fillId="2" borderId="19" xfId="3" applyFont="1" applyFill="1" applyBorder="1" applyAlignment="1">
      <alignment horizontal="left"/>
    </xf>
    <xf numFmtId="0" fontId="9" fillId="2" borderId="19" xfId="3" applyFont="1" applyFill="1" applyBorder="1" applyAlignment="1">
      <alignment vertical="center" wrapText="1"/>
    </xf>
    <xf numFmtId="0" fontId="5" fillId="2" borderId="19" xfId="3" applyFont="1" applyFill="1" applyBorder="1" applyAlignment="1" applyProtection="1">
      <alignment horizontal="left"/>
      <protection locked="0"/>
    </xf>
    <xf numFmtId="0" fontId="5" fillId="2" borderId="19" xfId="3" applyFont="1" applyFill="1" applyBorder="1" applyAlignment="1">
      <alignment horizontal="left"/>
    </xf>
    <xf numFmtId="0" fontId="5" fillId="2" borderId="18" xfId="3" applyFont="1" applyFill="1" applyBorder="1" applyAlignment="1">
      <alignment horizontal="left"/>
    </xf>
    <xf numFmtId="0" fontId="5" fillId="2" borderId="16" xfId="3" applyFont="1" applyFill="1" applyBorder="1"/>
    <xf numFmtId="0" fontId="5" fillId="2" borderId="16" xfId="3" applyFont="1" applyFill="1" applyBorder="1" applyAlignment="1" applyProtection="1">
      <alignment horizontal="left"/>
      <protection locked="0"/>
    </xf>
    <xf numFmtId="0" fontId="5" fillId="2" borderId="16" xfId="3" applyFont="1" applyFill="1" applyBorder="1" applyAlignment="1">
      <alignment horizontal="center"/>
    </xf>
    <xf numFmtId="165" fontId="5" fillId="2" borderId="16" xfId="4" applyNumberFormat="1" applyFont="1" applyFill="1" applyBorder="1" applyAlignment="1">
      <alignment horizontal="center"/>
    </xf>
    <xf numFmtId="0" fontId="8" fillId="2" borderId="0" xfId="3" applyFont="1" applyFill="1" applyAlignment="1">
      <alignment horizontal="left"/>
    </xf>
    <xf numFmtId="2" fontId="3" fillId="2" borderId="0" xfId="3" applyNumberFormat="1" applyFont="1" applyFill="1" applyAlignment="1">
      <alignment horizontal="center" vertical="center"/>
    </xf>
    <xf numFmtId="165" fontId="3" fillId="2" borderId="0" xfId="4" applyNumberFormat="1" applyFont="1" applyFill="1" applyBorder="1" applyAlignment="1">
      <alignment horizontal="center" vertical="center"/>
    </xf>
    <xf numFmtId="165" fontId="3" fillId="2" borderId="23" xfId="4" applyNumberFormat="1" applyFont="1" applyFill="1" applyBorder="1" applyAlignment="1">
      <alignment vertical="center"/>
    </xf>
    <xf numFmtId="167" fontId="8" fillId="2" borderId="16" xfId="0" applyNumberFormat="1" applyFont="1" applyFill="1" applyBorder="1"/>
    <xf numFmtId="0" fontId="5" fillId="2" borderId="18" xfId="3" applyFont="1" applyFill="1" applyBorder="1" applyAlignment="1" applyProtection="1">
      <alignment horizontal="left"/>
      <protection locked="0"/>
    </xf>
    <xf numFmtId="0" fontId="5" fillId="2" borderId="14" xfId="3" applyFont="1" applyFill="1" applyBorder="1" applyAlignment="1">
      <alignment horizontal="left" wrapText="1"/>
    </xf>
    <xf numFmtId="0" fontId="6" fillId="2" borderId="17" xfId="3" applyFont="1" applyFill="1" applyBorder="1" applyAlignment="1">
      <alignment horizontal="left"/>
    </xf>
    <xf numFmtId="0" fontId="3" fillId="2" borderId="14" xfId="3" applyFont="1" applyFill="1" applyBorder="1" applyAlignment="1">
      <alignment horizontal="center"/>
    </xf>
    <xf numFmtId="0" fontId="10" fillId="2" borderId="14" xfId="3" applyFont="1" applyFill="1" applyBorder="1"/>
    <xf numFmtId="0" fontId="5" fillId="2" borderId="24" xfId="3" applyFont="1" applyFill="1" applyBorder="1"/>
    <xf numFmtId="165" fontId="5" fillId="2" borderId="24" xfId="4" applyNumberFormat="1" applyFont="1" applyFill="1" applyBorder="1"/>
    <xf numFmtId="2" fontId="8" fillId="2" borderId="24" xfId="0" applyNumberFormat="1" applyFont="1" applyFill="1" applyBorder="1" applyAlignment="1">
      <alignment horizontal="center"/>
    </xf>
    <xf numFmtId="0" fontId="6" fillId="2" borderId="16" xfId="3" applyFont="1" applyFill="1" applyBorder="1" applyAlignment="1">
      <alignment horizontal="center"/>
    </xf>
    <xf numFmtId="0" fontId="5" fillId="2" borderId="0" xfId="3" applyFont="1" applyFill="1" applyAlignment="1">
      <alignment horizontal="left" wrapText="1"/>
    </xf>
    <xf numFmtId="0" fontId="8" fillId="2" borderId="18" xfId="3" applyFont="1" applyFill="1" applyBorder="1"/>
    <xf numFmtId="0" fontId="8" fillId="2" borderId="16" xfId="3" applyFont="1" applyFill="1" applyBorder="1"/>
    <xf numFmtId="165" fontId="8" fillId="2" borderId="18" xfId="4" applyNumberFormat="1" applyFont="1" applyFill="1" applyBorder="1"/>
    <xf numFmtId="0" fontId="3" fillId="2" borderId="17" xfId="3" applyFont="1" applyFill="1" applyBorder="1" applyAlignment="1">
      <alignment horizontal="left"/>
    </xf>
    <xf numFmtId="0" fontId="10" fillId="2" borderId="0" xfId="3" applyFont="1" applyFill="1" applyAlignment="1">
      <alignment horizontal="left"/>
    </xf>
    <xf numFmtId="0" fontId="8" fillId="2" borderId="24" xfId="3" applyFont="1" applyFill="1" applyBorder="1" applyAlignment="1">
      <alignment horizontal="center"/>
    </xf>
    <xf numFmtId="0" fontId="8" fillId="2" borderId="24" xfId="3" quotePrefix="1" applyFont="1" applyFill="1" applyBorder="1" applyAlignment="1">
      <alignment horizontal="center"/>
    </xf>
    <xf numFmtId="166" fontId="8" fillId="2" borderId="24" xfId="5" applyNumberFormat="1" applyFont="1" applyFill="1" applyBorder="1" applyAlignment="1">
      <alignment horizontal="center"/>
    </xf>
    <xf numFmtId="0" fontId="8" fillId="2" borderId="17" xfId="3" applyFont="1" applyFill="1" applyBorder="1"/>
    <xf numFmtId="0" fontId="8" fillId="2" borderId="15" xfId="3" applyFont="1" applyFill="1" applyBorder="1"/>
    <xf numFmtId="0" fontId="5" fillId="2" borderId="25" xfId="3" applyFont="1" applyFill="1" applyBorder="1" applyAlignment="1">
      <alignment horizontal="center" vertical="center"/>
    </xf>
    <xf numFmtId="166" fontId="5" fillId="2" borderId="18" xfId="3" applyNumberFormat="1" applyFont="1" applyFill="1" applyBorder="1" applyAlignment="1">
      <alignment horizontal="center" vertical="top"/>
    </xf>
    <xf numFmtId="166" fontId="8" fillId="2" borderId="18" xfId="3" applyNumberFormat="1" applyFont="1" applyFill="1" applyBorder="1" applyAlignment="1">
      <alignment vertical="top"/>
    </xf>
    <xf numFmtId="0" fontId="5" fillId="2" borderId="18" xfId="3" applyFont="1" applyFill="1" applyBorder="1" applyAlignment="1">
      <alignment horizontal="left" wrapText="1"/>
    </xf>
    <xf numFmtId="0" fontId="5" fillId="2" borderId="18" xfId="6" applyNumberFormat="1" applyFont="1" applyFill="1" applyBorder="1" applyAlignment="1">
      <alignment horizontal="center" vertical="center"/>
    </xf>
    <xf numFmtId="0" fontId="6" fillId="2" borderId="15" xfId="3" applyFont="1" applyFill="1" applyBorder="1" applyAlignment="1">
      <alignment horizontal="center"/>
    </xf>
    <xf numFmtId="0" fontId="8" fillId="2" borderId="0" xfId="3" applyFont="1" applyFill="1" applyAlignment="1">
      <alignment horizontal="left" vertical="top" wrapText="1"/>
    </xf>
    <xf numFmtId="0" fontId="8" fillId="2" borderId="14" xfId="3" applyFont="1" applyFill="1" applyBorder="1" applyAlignment="1">
      <alignment vertical="top"/>
    </xf>
    <xf numFmtId="0" fontId="8" fillId="2" borderId="25" xfId="3" applyFont="1" applyFill="1" applyBorder="1" applyAlignment="1">
      <alignment horizontal="center" vertical="top"/>
    </xf>
    <xf numFmtId="166" fontId="8" fillId="2" borderId="18" xfId="3" applyNumberFormat="1" applyFont="1" applyFill="1" applyBorder="1" applyAlignment="1">
      <alignment horizontal="center" vertical="top"/>
    </xf>
    <xf numFmtId="0" fontId="6" fillId="2" borderId="0" xfId="3" applyFont="1" applyFill="1" applyAlignment="1">
      <alignment horizontal="center"/>
    </xf>
    <xf numFmtId="0" fontId="8" fillId="2" borderId="14" xfId="3" applyFont="1" applyFill="1" applyBorder="1" applyAlignment="1">
      <alignment horizontal="left" vertical="top" wrapText="1"/>
    </xf>
    <xf numFmtId="0" fontId="2" fillId="2" borderId="18" xfId="3" applyFill="1" applyBorder="1"/>
    <xf numFmtId="0" fontId="8" fillId="2" borderId="18" xfId="3" applyFont="1" applyFill="1" applyBorder="1" applyAlignment="1">
      <alignment horizontal="left" vertical="top" wrapText="1"/>
    </xf>
    <xf numFmtId="0" fontId="8" fillId="2" borderId="18" xfId="3" applyFont="1" applyFill="1" applyBorder="1" applyAlignment="1">
      <alignment vertical="top"/>
    </xf>
    <xf numFmtId="0" fontId="8" fillId="2" borderId="18" xfId="3" applyFont="1" applyFill="1" applyBorder="1" applyAlignment="1">
      <alignment horizontal="center" vertical="top"/>
    </xf>
    <xf numFmtId="0" fontId="5" fillId="2" borderId="16" xfId="3" applyFont="1" applyFill="1" applyBorder="1" applyAlignment="1">
      <alignment horizontal="left" wrapText="1"/>
    </xf>
    <xf numFmtId="166" fontId="5" fillId="2" borderId="18" xfId="6" applyNumberFormat="1" applyFont="1" applyFill="1" applyBorder="1" applyAlignment="1">
      <alignment horizontal="center" vertical="center"/>
    </xf>
    <xf numFmtId="9" fontId="5" fillId="2" borderId="18" xfId="6" applyFont="1" applyFill="1" applyBorder="1"/>
    <xf numFmtId="0" fontId="8" fillId="2" borderId="16" xfId="3" applyFont="1" applyFill="1" applyBorder="1" applyAlignment="1">
      <alignment horizontal="left"/>
    </xf>
    <xf numFmtId="0" fontId="8" fillId="2" borderId="15" xfId="3" applyFont="1" applyFill="1" applyBorder="1" applyAlignment="1" applyProtection="1">
      <alignment horizontal="center"/>
      <protection locked="0"/>
    </xf>
    <xf numFmtId="0" fontId="8" fillId="2" borderId="15" xfId="3" applyFont="1" applyFill="1" applyBorder="1" applyAlignment="1">
      <alignment horizontal="center"/>
    </xf>
    <xf numFmtId="169" fontId="8" fillId="2" borderId="15" xfId="3" applyNumberFormat="1" applyFont="1" applyFill="1" applyBorder="1"/>
    <xf numFmtId="166" fontId="8" fillId="2" borderId="16" xfId="3" applyNumberFormat="1" applyFont="1" applyFill="1" applyBorder="1"/>
    <xf numFmtId="9" fontId="5" fillId="2" borderId="18" xfId="6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wrapText="1"/>
    </xf>
    <xf numFmtId="0" fontId="5" fillId="2" borderId="18" xfId="3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166" fontId="2" fillId="2" borderId="0" xfId="0" applyNumberFormat="1" applyFont="1" applyFill="1" applyAlignment="1">
      <alignment horizontal="right" vertical="center"/>
    </xf>
    <xf numFmtId="0" fontId="8" fillId="2" borderId="0" xfId="0" applyFont="1" applyFill="1"/>
    <xf numFmtId="0" fontId="12" fillId="2" borderId="30" xfId="0" applyFont="1" applyFill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wrapText="1"/>
    </xf>
    <xf numFmtId="0" fontId="8" fillId="2" borderId="27" xfId="0" applyFont="1" applyFill="1" applyBorder="1" applyAlignment="1">
      <alignment horizontal="center"/>
    </xf>
    <xf numFmtId="2" fontId="8" fillId="2" borderId="31" xfId="0" applyNumberFormat="1" applyFont="1" applyFill="1" applyBorder="1" applyAlignment="1">
      <alignment horizontal="center"/>
    </xf>
    <xf numFmtId="166" fontId="8" fillId="2" borderId="30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center"/>
    </xf>
    <xf numFmtId="0" fontId="10" fillId="2" borderId="16" xfId="0" applyFont="1" applyFill="1" applyBorder="1" applyAlignment="1">
      <alignment wrapText="1"/>
    </xf>
    <xf numFmtId="0" fontId="8" fillId="2" borderId="16" xfId="0" applyFont="1" applyFill="1" applyBorder="1" applyAlignment="1">
      <alignment horizontal="center"/>
    </xf>
    <xf numFmtId="0" fontId="8" fillId="2" borderId="16" xfId="0" applyFont="1" applyFill="1" applyBorder="1"/>
    <xf numFmtId="2" fontId="8" fillId="2" borderId="15" xfId="0" applyNumberFormat="1" applyFont="1" applyFill="1" applyBorder="1"/>
    <xf numFmtId="166" fontId="8" fillId="2" borderId="14" xfId="0" applyNumberFormat="1" applyFont="1" applyFill="1" applyBorder="1"/>
    <xf numFmtId="0" fontId="8" fillId="2" borderId="18" xfId="0" applyFont="1" applyFill="1" applyBorder="1"/>
    <xf numFmtId="0" fontId="8" fillId="2" borderId="16" xfId="0" applyFont="1" applyFill="1" applyBorder="1" applyAlignment="1">
      <alignment wrapText="1"/>
    </xf>
    <xf numFmtId="166" fontId="8" fillId="2" borderId="18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vertical="top"/>
    </xf>
    <xf numFmtId="0" fontId="3" fillId="2" borderId="18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11" fillId="2" borderId="16" xfId="0" applyFont="1" applyFill="1" applyBorder="1" applyAlignment="1">
      <alignment wrapText="1"/>
    </xf>
    <xf numFmtId="0" fontId="8" fillId="2" borderId="15" xfId="0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2" fontId="8" fillId="2" borderId="0" xfId="0" applyNumberFormat="1" applyFont="1" applyFill="1"/>
    <xf numFmtId="0" fontId="10" fillId="2" borderId="0" xfId="0" applyFont="1" applyFill="1" applyAlignment="1">
      <alignment wrapText="1"/>
    </xf>
    <xf numFmtId="0" fontId="8" fillId="2" borderId="18" xfId="0" applyFont="1" applyFill="1" applyBorder="1" applyAlignment="1">
      <alignment horizontal="center"/>
    </xf>
    <xf numFmtId="0" fontId="8" fillId="2" borderId="0" xfId="0" applyFont="1" applyFill="1" applyAlignment="1">
      <alignment wrapText="1"/>
    </xf>
    <xf numFmtId="0" fontId="8" fillId="2" borderId="18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14" fillId="0" borderId="0" xfId="7" applyFont="1" applyAlignment="1">
      <alignment horizontal="left"/>
    </xf>
    <xf numFmtId="166" fontId="8" fillId="2" borderId="34" xfId="0" applyNumberFormat="1" applyFont="1" applyFill="1" applyBorder="1"/>
    <xf numFmtId="2" fontId="8" fillId="2" borderId="8" xfId="0" applyNumberFormat="1" applyFont="1" applyFill="1" applyBorder="1"/>
    <xf numFmtId="166" fontId="8" fillId="2" borderId="11" xfId="0" applyNumberFormat="1" applyFont="1" applyFill="1" applyBorder="1"/>
    <xf numFmtId="166" fontId="8" fillId="2" borderId="0" xfId="0" applyNumberFormat="1" applyFont="1" applyFill="1"/>
    <xf numFmtId="0" fontId="8" fillId="2" borderId="0" xfId="8" applyFont="1" applyFill="1"/>
    <xf numFmtId="0" fontId="3" fillId="2" borderId="0" xfId="2" applyFont="1" applyFill="1" applyAlignment="1">
      <alignment horizontal="left" wrapText="1"/>
    </xf>
    <xf numFmtId="0" fontId="3" fillId="2" borderId="0" xfId="2" applyFont="1" applyFill="1" applyAlignment="1">
      <alignment horizontal="left"/>
    </xf>
    <xf numFmtId="0" fontId="3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Continuous" vertical="center"/>
    </xf>
    <xf numFmtId="0" fontId="8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 vertical="center"/>
    </xf>
    <xf numFmtId="0" fontId="15" fillId="2" borderId="0" xfId="8" applyFont="1" applyFill="1" applyAlignment="1">
      <alignment wrapText="1"/>
    </xf>
    <xf numFmtId="0" fontId="8" fillId="2" borderId="0" xfId="8" applyFont="1" applyFill="1" applyAlignment="1">
      <alignment wrapText="1"/>
    </xf>
    <xf numFmtId="0" fontId="3" fillId="2" borderId="30" xfId="2" applyFont="1" applyFill="1" applyBorder="1" applyAlignment="1">
      <alignment horizontal="center" vertical="center"/>
    </xf>
    <xf numFmtId="0" fontId="3" fillId="2" borderId="32" xfId="2" applyFont="1" applyFill="1" applyBorder="1" applyAlignment="1">
      <alignment horizontal="center" vertical="center"/>
    </xf>
    <xf numFmtId="0" fontId="3" fillId="2" borderId="14" xfId="8" applyFont="1" applyFill="1" applyBorder="1" applyAlignment="1">
      <alignment horizontal="left" vertical="top"/>
    </xf>
    <xf numFmtId="0" fontId="3" fillId="2" borderId="14" xfId="8" applyFont="1" applyFill="1" applyBorder="1" applyAlignment="1" applyProtection="1">
      <alignment horizontal="left"/>
      <protection locked="0"/>
    </xf>
    <xf numFmtId="4" fontId="8" fillId="2" borderId="14" xfId="8" applyNumberFormat="1" applyFont="1" applyFill="1" applyBorder="1" applyAlignment="1" applyProtection="1">
      <alignment horizontal="center"/>
      <protection locked="0"/>
    </xf>
    <xf numFmtId="0" fontId="8" fillId="2" borderId="14" xfId="8" applyFont="1" applyFill="1" applyBorder="1" applyAlignment="1" applyProtection="1">
      <alignment horizontal="center"/>
      <protection locked="0"/>
    </xf>
    <xf numFmtId="4" fontId="8" fillId="2" borderId="14" xfId="8" applyNumberFormat="1" applyFont="1" applyFill="1" applyBorder="1" applyAlignment="1">
      <alignment horizontal="center"/>
    </xf>
    <xf numFmtId="0" fontId="8" fillId="2" borderId="14" xfId="8" applyFont="1" applyFill="1" applyBorder="1" applyAlignment="1">
      <alignment horizontal="left" vertical="top"/>
    </xf>
    <xf numFmtId="0" fontId="3" fillId="2" borderId="14" xfId="8" quotePrefix="1" applyFont="1" applyFill="1" applyBorder="1" applyAlignment="1" applyProtection="1">
      <alignment horizontal="left"/>
      <protection locked="0"/>
    </xf>
    <xf numFmtId="0" fontId="3" fillId="2" borderId="0" xfId="8" applyFont="1" applyFill="1" applyAlignment="1">
      <alignment horizontal="left"/>
    </xf>
    <xf numFmtId="0" fontId="8" fillId="2" borderId="15" xfId="8" applyFont="1" applyFill="1" applyBorder="1" applyAlignment="1">
      <alignment wrapText="1"/>
    </xf>
    <xf numFmtId="0" fontId="8" fillId="2" borderId="14" xfId="8" applyFont="1" applyFill="1" applyBorder="1" applyAlignment="1">
      <alignment horizontal="left"/>
    </xf>
    <xf numFmtId="0" fontId="8" fillId="2" borderId="15" xfId="8" applyFont="1" applyFill="1" applyBorder="1"/>
    <xf numFmtId="0" fontId="8" fillId="2" borderId="0" xfId="8" applyFont="1" applyFill="1" applyAlignment="1">
      <alignment horizontal="left"/>
    </xf>
    <xf numFmtId="0" fontId="8" fillId="2" borderId="15" xfId="8" applyFont="1" applyFill="1" applyBorder="1" applyAlignment="1">
      <alignment horizontal="left"/>
    </xf>
    <xf numFmtId="0" fontId="8" fillId="2" borderId="0" xfId="8" applyFont="1" applyFill="1" applyAlignment="1">
      <alignment horizontal="left" wrapText="1"/>
    </xf>
    <xf numFmtId="0" fontId="8" fillId="2" borderId="15" xfId="8" applyFont="1" applyFill="1" applyBorder="1" applyAlignment="1">
      <alignment horizontal="left" wrapText="1"/>
    </xf>
    <xf numFmtId="0" fontId="8" fillId="2" borderId="14" xfId="8" applyFont="1" applyFill="1" applyBorder="1"/>
    <xf numFmtId="0" fontId="8" fillId="2" borderId="39" xfId="8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wrapText="1"/>
    </xf>
    <xf numFmtId="0" fontId="2" fillId="2" borderId="40" xfId="0" applyFont="1" applyFill="1" applyBorder="1" applyAlignment="1">
      <alignment horizontal="center"/>
    </xf>
    <xf numFmtId="1" fontId="8" fillId="2" borderId="14" xfId="8" applyNumberFormat="1" applyFont="1" applyFill="1" applyBorder="1" applyAlignment="1" applyProtection="1">
      <alignment horizontal="center"/>
      <protection locked="0"/>
    </xf>
    <xf numFmtId="4" fontId="8" fillId="2" borderId="14" xfId="9" applyNumberFormat="1" applyFont="1" applyFill="1" applyBorder="1" applyAlignment="1">
      <alignment horizontal="right"/>
    </xf>
    <xf numFmtId="171" fontId="8" fillId="2" borderId="14" xfId="8" applyNumberFormat="1" applyFont="1" applyFill="1" applyBorder="1" applyAlignment="1" applyProtection="1">
      <alignment horizontal="center"/>
      <protection locked="0"/>
    </xf>
    <xf numFmtId="0" fontId="8" fillId="2" borderId="15" xfId="8" applyFont="1" applyFill="1" applyBorder="1" applyAlignment="1">
      <alignment horizontal="left" wrapText="1"/>
    </xf>
    <xf numFmtId="0" fontId="3" fillId="2" borderId="15" xfId="8" applyFont="1" applyFill="1" applyBorder="1" applyAlignment="1">
      <alignment horizontal="left"/>
    </xf>
    <xf numFmtId="0" fontId="8" fillId="2" borderId="14" xfId="8" applyFont="1" applyFill="1" applyBorder="1" applyAlignment="1">
      <alignment horizontal="center"/>
    </xf>
    <xf numFmtId="0" fontId="8" fillId="2" borderId="0" xfId="8" applyFont="1" applyFill="1" applyAlignment="1">
      <alignment horizontal="right"/>
    </xf>
    <xf numFmtId="0" fontId="11" fillId="2" borderId="0" xfId="8" applyFont="1" applyFill="1"/>
    <xf numFmtId="0" fontId="11" fillId="2" borderId="15" xfId="8" applyFont="1" applyFill="1" applyBorder="1"/>
    <xf numFmtId="4" fontId="8" fillId="2" borderId="14" xfId="8" applyNumberFormat="1" applyFont="1" applyFill="1" applyBorder="1" applyAlignment="1" applyProtection="1">
      <alignment horizontal="left"/>
      <protection locked="0"/>
    </xf>
    <xf numFmtId="0" fontId="8" fillId="2" borderId="14" xfId="0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4" fontId="8" fillId="2" borderId="0" xfId="8" applyNumberFormat="1" applyFont="1" applyFill="1" applyAlignment="1">
      <alignment horizontal="center"/>
    </xf>
    <xf numFmtId="0" fontId="3" fillId="2" borderId="0" xfId="2" applyFont="1" applyFill="1"/>
    <xf numFmtId="0" fontId="3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vertical="center"/>
    </xf>
    <xf numFmtId="0" fontId="4" fillId="2" borderId="22" xfId="2" applyFont="1" applyFill="1" applyBorder="1" applyAlignment="1">
      <alignment horizontal="left"/>
    </xf>
    <xf numFmtId="0" fontId="3" fillId="2" borderId="22" xfId="2" applyFont="1" applyFill="1" applyBorder="1" applyAlignment="1">
      <alignment horizontal="left" vertical="center"/>
    </xf>
    <xf numFmtId="0" fontId="3" fillId="2" borderId="22" xfId="2" applyFont="1" applyFill="1" applyBorder="1"/>
    <xf numFmtId="0" fontId="3" fillId="2" borderId="22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2" fillId="2" borderId="0" xfId="2" applyFill="1" applyAlignment="1">
      <alignment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18" xfId="10" applyFont="1" applyFill="1" applyBorder="1" applyAlignment="1">
      <alignment horizontal="center"/>
    </xf>
    <xf numFmtId="0" fontId="10" fillId="2" borderId="13" xfId="10" applyFont="1" applyFill="1" applyBorder="1"/>
    <xf numFmtId="0" fontId="8" fillId="2" borderId="0" xfId="10" applyFont="1" applyFill="1"/>
    <xf numFmtId="0" fontId="8" fillId="2" borderId="4" xfId="10" applyFont="1" applyFill="1" applyBorder="1"/>
    <xf numFmtId="3" fontId="8" fillId="2" borderId="18" xfId="10" applyNumberFormat="1" applyFont="1" applyFill="1" applyBorder="1" applyAlignment="1">
      <alignment horizontal="center"/>
    </xf>
    <xf numFmtId="4" fontId="8" fillId="2" borderId="18" xfId="10" applyNumberFormat="1" applyFont="1" applyFill="1" applyBorder="1" applyAlignment="1">
      <alignment horizontal="center" vertical="center"/>
    </xf>
    <xf numFmtId="4" fontId="8" fillId="2" borderId="18" xfId="11" applyNumberFormat="1" applyFont="1" applyFill="1" applyBorder="1" applyAlignment="1" applyProtection="1">
      <alignment horizontal="center" vertical="center"/>
    </xf>
    <xf numFmtId="0" fontId="8" fillId="2" borderId="0" xfId="10" applyFont="1" applyFill="1" applyAlignment="1">
      <alignment vertical="center"/>
    </xf>
    <xf numFmtId="0" fontId="8" fillId="2" borderId="18" xfId="1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8" fillId="2" borderId="18" xfId="10" applyFont="1" applyFill="1" applyBorder="1"/>
    <xf numFmtId="0" fontId="8" fillId="2" borderId="18" xfId="10" applyFont="1" applyFill="1" applyBorder="1" applyAlignment="1">
      <alignment horizontal="center"/>
    </xf>
    <xf numFmtId="0" fontId="3" fillId="2" borderId="18" xfId="10" applyFont="1" applyFill="1" applyBorder="1" applyAlignment="1">
      <alignment horizontal="left"/>
    </xf>
    <xf numFmtId="0" fontId="8" fillId="2" borderId="13" xfId="10" applyFont="1" applyFill="1" applyBorder="1"/>
    <xf numFmtId="1" fontId="8" fillId="2" borderId="18" xfId="10" applyNumberFormat="1" applyFont="1" applyFill="1" applyBorder="1" applyAlignment="1">
      <alignment horizontal="center"/>
    </xf>
    <xf numFmtId="4" fontId="8" fillId="2" borderId="18" xfId="10" applyNumberFormat="1" applyFont="1" applyFill="1" applyBorder="1" applyAlignment="1">
      <alignment horizontal="center"/>
    </xf>
    <xf numFmtId="0" fontId="8" fillId="2" borderId="0" xfId="10" applyFont="1" applyFill="1" applyAlignment="1">
      <alignment horizontal="left" vertical="center"/>
    </xf>
    <xf numFmtId="0" fontId="18" fillId="2" borderId="13" xfId="10" applyFont="1" applyFill="1" applyBorder="1" applyAlignment="1">
      <alignment horizontal="left"/>
    </xf>
    <xf numFmtId="0" fontId="18" fillId="2" borderId="0" xfId="10" applyFont="1" applyFill="1" applyAlignment="1">
      <alignment horizontal="left" wrapText="1"/>
    </xf>
    <xf numFmtId="0" fontId="0" fillId="2" borderId="0" xfId="0" applyFill="1" applyAlignment="1">
      <alignment horizontal="left"/>
    </xf>
    <xf numFmtId="0" fontId="0" fillId="2" borderId="18" xfId="0" applyFill="1" applyBorder="1" applyAlignment="1">
      <alignment horizontal="left"/>
    </xf>
    <xf numFmtId="0" fontId="8" fillId="2" borderId="18" xfId="10" applyFont="1" applyFill="1" applyBorder="1" applyAlignment="1">
      <alignment horizontal="centerContinuous"/>
    </xf>
    <xf numFmtId="0" fontId="11" fillId="2" borderId="13" xfId="10" applyFont="1" applyFill="1" applyBorder="1"/>
    <xf numFmtId="0" fontId="11" fillId="2" borderId="0" xfId="10" applyFont="1" applyFill="1"/>
    <xf numFmtId="0" fontId="19" fillId="2" borderId="18" xfId="10" applyFont="1" applyFill="1" applyBorder="1" applyAlignment="1">
      <alignment horizontal="center"/>
    </xf>
    <xf numFmtId="0" fontId="8" fillId="2" borderId="18" xfId="10" applyFont="1" applyFill="1" applyBorder="1" applyAlignment="1">
      <alignment horizontal="left"/>
    </xf>
    <xf numFmtId="0" fontId="8" fillId="2" borderId="13" xfId="10" applyFont="1" applyFill="1" applyBorder="1" applyAlignment="1">
      <alignment horizontal="left"/>
    </xf>
    <xf numFmtId="0" fontId="11" fillId="2" borderId="13" xfId="10" applyFont="1" applyFill="1" applyBorder="1" applyAlignment="1">
      <alignment horizontal="left"/>
    </xf>
    <xf numFmtId="0" fontId="8" fillId="2" borderId="0" xfId="10" applyFont="1" applyFill="1" applyAlignment="1">
      <alignment horizontal="left"/>
    </xf>
    <xf numFmtId="168" fontId="8" fillId="2" borderId="18" xfId="10" applyNumberFormat="1" applyFont="1" applyFill="1" applyBorder="1" applyAlignment="1">
      <alignment horizontal="center" vertical="center"/>
    </xf>
    <xf numFmtId="0" fontId="8" fillId="2" borderId="13" xfId="10" applyFont="1" applyFill="1" applyBorder="1" applyAlignment="1">
      <alignment horizontal="left" vertical="center"/>
    </xf>
    <xf numFmtId="0" fontId="3" fillId="2" borderId="18" xfId="10" applyFont="1" applyFill="1" applyBorder="1" applyAlignment="1">
      <alignment horizontal="center" vertical="center"/>
    </xf>
    <xf numFmtId="0" fontId="10" fillId="2" borderId="13" xfId="10" applyFont="1" applyFill="1" applyBorder="1" applyAlignment="1">
      <alignment horizontal="left"/>
    </xf>
    <xf numFmtId="49" fontId="8" fillId="2" borderId="18" xfId="10" applyNumberFormat="1" applyFont="1" applyFill="1" applyBorder="1" applyAlignment="1">
      <alignment horizontal="center"/>
    </xf>
    <xf numFmtId="49" fontId="8" fillId="2" borderId="18" xfId="10" applyNumberFormat="1" applyFont="1" applyFill="1" applyBorder="1" applyAlignment="1">
      <alignment horizontal="left"/>
    </xf>
    <xf numFmtId="49" fontId="10" fillId="2" borderId="18" xfId="10" applyNumberFormat="1" applyFont="1" applyFill="1" applyBorder="1" applyAlignment="1">
      <alignment horizontal="center"/>
    </xf>
    <xf numFmtId="49" fontId="3" fillId="2" borderId="18" xfId="10" applyNumberFormat="1" applyFont="1" applyFill="1" applyBorder="1" applyAlignment="1">
      <alignment horizontal="center"/>
    </xf>
    <xf numFmtId="49" fontId="8" fillId="2" borderId="18" xfId="10" applyNumberFormat="1" applyFont="1" applyFill="1" applyBorder="1"/>
    <xf numFmtId="0" fontId="2" fillId="2" borderId="13" xfId="10" applyFill="1" applyBorder="1" applyAlignment="1">
      <alignment horizontal="left" wrapText="1"/>
    </xf>
    <xf numFmtId="0" fontId="2" fillId="2" borderId="0" xfId="10" applyFill="1" applyAlignment="1">
      <alignment horizontal="left" wrapText="1"/>
    </xf>
    <xf numFmtId="49" fontId="8" fillId="2" borderId="13" xfId="10" applyNumberFormat="1" applyFont="1" applyFill="1" applyBorder="1" applyAlignment="1">
      <alignment horizontal="left"/>
    </xf>
    <xf numFmtId="0" fontId="8" fillId="2" borderId="14" xfId="10" applyFont="1" applyFill="1" applyBorder="1" applyAlignment="1">
      <alignment horizontal="center"/>
    </xf>
    <xf numFmtId="0" fontId="8" fillId="2" borderId="14" xfId="10" applyFont="1" applyFill="1" applyBorder="1" applyAlignment="1">
      <alignment horizontal="left"/>
    </xf>
    <xf numFmtId="0" fontId="3" fillId="2" borderId="14" xfId="10" applyFont="1" applyFill="1" applyBorder="1" applyAlignment="1">
      <alignment horizontal="center"/>
    </xf>
    <xf numFmtId="0" fontId="11" fillId="2" borderId="0" xfId="10" applyFont="1" applyFill="1" applyAlignment="1">
      <alignment horizontal="left"/>
    </xf>
    <xf numFmtId="49" fontId="8" fillId="2" borderId="14" xfId="10" applyNumberFormat="1" applyFont="1" applyFill="1" applyBorder="1" applyAlignment="1">
      <alignment horizontal="center"/>
    </xf>
    <xf numFmtId="49" fontId="8" fillId="2" borderId="14" xfId="10" applyNumberFormat="1" applyFont="1" applyFill="1" applyBorder="1" applyAlignment="1">
      <alignment horizontal="left"/>
    </xf>
    <xf numFmtId="49" fontId="8" fillId="2" borderId="0" xfId="10" applyNumberFormat="1" applyFont="1" applyFill="1" applyAlignment="1">
      <alignment horizontal="left"/>
    </xf>
    <xf numFmtId="49" fontId="8" fillId="2" borderId="10" xfId="10" applyNumberFormat="1" applyFont="1" applyFill="1" applyBorder="1" applyAlignment="1">
      <alignment horizontal="center"/>
    </xf>
    <xf numFmtId="49" fontId="8" fillId="2" borderId="10" xfId="10" applyNumberFormat="1" applyFont="1" applyFill="1" applyBorder="1" applyAlignment="1">
      <alignment horizontal="left"/>
    </xf>
    <xf numFmtId="49" fontId="8" fillId="2" borderId="21" xfId="10" applyNumberFormat="1" applyFont="1" applyFill="1" applyBorder="1" applyAlignment="1">
      <alignment horizontal="left"/>
    </xf>
    <xf numFmtId="0" fontId="8" fillId="2" borderId="22" xfId="10" applyFont="1" applyFill="1" applyBorder="1" applyAlignment="1">
      <alignment horizontal="left" vertical="center"/>
    </xf>
    <xf numFmtId="0" fontId="8" fillId="2" borderId="10" xfId="10" applyFont="1" applyFill="1" applyBorder="1" applyAlignment="1">
      <alignment horizontal="center"/>
    </xf>
    <xf numFmtId="4" fontId="8" fillId="2" borderId="10" xfId="11" applyNumberFormat="1" applyFont="1" applyFill="1" applyBorder="1" applyAlignment="1" applyProtection="1">
      <alignment horizontal="center" vertical="center"/>
    </xf>
    <xf numFmtId="0" fontId="2" fillId="2" borderId="0" xfId="10" applyFill="1"/>
    <xf numFmtId="0" fontId="2" fillId="2" borderId="0" xfId="10" applyFill="1" applyAlignment="1">
      <alignment horizontal="center"/>
    </xf>
    <xf numFmtId="0" fontId="2" fillId="0" borderId="0" xfId="0" applyFont="1"/>
    <xf numFmtId="0" fontId="4" fillId="0" borderId="4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47" xfId="0" applyFont="1" applyBorder="1"/>
    <xf numFmtId="0" fontId="4" fillId="2" borderId="4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47" xfId="0" applyFont="1" applyFill="1" applyBorder="1" applyAlignment="1">
      <alignment horizontal="center"/>
    </xf>
    <xf numFmtId="0" fontId="2" fillId="2" borderId="46" xfId="0" applyFont="1" applyFill="1" applyBorder="1"/>
    <xf numFmtId="0" fontId="2" fillId="2" borderId="0" xfId="0" applyFont="1" applyFill="1"/>
    <xf numFmtId="0" fontId="4" fillId="2" borderId="47" xfId="0" applyFont="1" applyFill="1" applyBorder="1"/>
    <xf numFmtId="172" fontId="2" fillId="2" borderId="0" xfId="0" applyNumberFormat="1" applyFont="1" applyFill="1"/>
    <xf numFmtId="0" fontId="4" fillId="2" borderId="48" xfId="0" applyFont="1" applyFill="1" applyBorder="1"/>
    <xf numFmtId="173" fontId="4" fillId="2" borderId="48" xfId="0" applyNumberFormat="1" applyFont="1" applyFill="1" applyBorder="1"/>
    <xf numFmtId="0" fontId="20" fillId="2" borderId="0" xfId="0" applyFont="1" applyFill="1"/>
    <xf numFmtId="0" fontId="4" fillId="2" borderId="49" xfId="0" applyFont="1" applyFill="1" applyBorder="1" applyAlignment="1">
      <alignment horizontal="center"/>
    </xf>
    <xf numFmtId="173" fontId="2" fillId="2" borderId="49" xfId="1" applyNumberFormat="1" applyFont="1" applyFill="1" applyBorder="1"/>
    <xf numFmtId="173" fontId="20" fillId="2" borderId="0" xfId="0" applyNumberFormat="1" applyFont="1" applyFill="1"/>
    <xf numFmtId="172" fontId="2" fillId="2" borderId="0" xfId="6" applyNumberFormat="1" applyFont="1" applyFill="1"/>
    <xf numFmtId="0" fontId="2" fillId="2" borderId="50" xfId="0" applyFont="1" applyFill="1" applyBorder="1" applyAlignment="1">
      <alignment horizontal="center"/>
    </xf>
    <xf numFmtId="173" fontId="2" fillId="2" borderId="50" xfId="1" applyNumberFormat="1" applyFont="1" applyFill="1" applyBorder="1"/>
    <xf numFmtId="0" fontId="4" fillId="2" borderId="50" xfId="0" applyFont="1" applyFill="1" applyBorder="1" applyAlignment="1">
      <alignment horizontal="center"/>
    </xf>
    <xf numFmtId="165" fontId="4" fillId="2" borderId="48" xfId="13" applyNumberFormat="1" applyFont="1" applyFill="1" applyBorder="1" applyAlignment="1">
      <alignment vertical="center"/>
    </xf>
    <xf numFmtId="172" fontId="4" fillId="2" borderId="0" xfId="0" applyNumberFormat="1" applyFont="1" applyFill="1"/>
    <xf numFmtId="165" fontId="4" fillId="2" borderId="49" xfId="6" applyNumberFormat="1" applyFont="1" applyFill="1" applyBorder="1"/>
    <xf numFmtId="0" fontId="2" fillId="2" borderId="51" xfId="0" applyFont="1" applyFill="1" applyBorder="1"/>
    <xf numFmtId="168" fontId="2" fillId="2" borderId="0" xfId="0" applyNumberFormat="1" applyFont="1" applyFill="1"/>
    <xf numFmtId="165" fontId="4" fillId="2" borderId="48" xfId="6" applyNumberFormat="1" applyFont="1" applyFill="1" applyBorder="1"/>
    <xf numFmtId="43" fontId="2" fillId="2" borderId="0" xfId="1" applyFont="1" applyFill="1"/>
    <xf numFmtId="173" fontId="2" fillId="2" borderId="0" xfId="0" applyNumberFormat="1" applyFont="1" applyFill="1"/>
    <xf numFmtId="0" fontId="2" fillId="2" borderId="43" xfId="0" applyFont="1" applyFill="1" applyBorder="1"/>
    <xf numFmtId="0" fontId="2" fillId="2" borderId="44" xfId="0" applyFont="1" applyFill="1" applyBorder="1"/>
    <xf numFmtId="173" fontId="2" fillId="2" borderId="51" xfId="1" applyNumberFormat="1" applyFont="1" applyFill="1" applyBorder="1" applyAlignment="1">
      <alignment vertical="center"/>
    </xf>
    <xf numFmtId="0" fontId="2" fillId="2" borderId="54" xfId="0" applyFont="1" applyFill="1" applyBorder="1"/>
    <xf numFmtId="0" fontId="2" fillId="2" borderId="42" xfId="0" applyFont="1" applyFill="1" applyBorder="1"/>
    <xf numFmtId="173" fontId="2" fillId="2" borderId="55" xfId="1" applyNumberFormat="1" applyFont="1" applyFill="1" applyBorder="1"/>
    <xf numFmtId="165" fontId="4" fillId="2" borderId="58" xfId="13" applyNumberFormat="1" applyFont="1" applyFill="1" applyBorder="1" applyAlignment="1">
      <alignment vertical="center"/>
    </xf>
    <xf numFmtId="176" fontId="4" fillId="2" borderId="0" xfId="0" applyNumberFormat="1" applyFont="1" applyFill="1"/>
    <xf numFmtId="176" fontId="2" fillId="2" borderId="0" xfId="0" applyNumberFormat="1" applyFont="1" applyFill="1"/>
    <xf numFmtId="0" fontId="4" fillId="2" borderId="38" xfId="0" applyFont="1" applyFill="1" applyBorder="1" applyAlignment="1">
      <alignment horizontal="center" vertical="center"/>
    </xf>
    <xf numFmtId="170" fontId="2" fillId="2" borderId="41" xfId="0" applyNumberFormat="1" applyFont="1" applyFill="1" applyBorder="1" applyAlignment="1">
      <alignment horizontal="center"/>
    </xf>
    <xf numFmtId="0" fontId="21" fillId="2" borderId="14" xfId="8" applyFont="1" applyFill="1" applyBorder="1" applyAlignment="1">
      <alignment horizontal="left" vertical="top"/>
    </xf>
    <xf numFmtId="0" fontId="22" fillId="2" borderId="14" xfId="8" applyFont="1" applyFill="1" applyBorder="1" applyAlignment="1" applyProtection="1">
      <alignment horizontal="center"/>
      <protection locked="0"/>
    </xf>
    <xf numFmtId="0" fontId="22" fillId="2" borderId="14" xfId="8" applyFont="1" applyFill="1" applyBorder="1" applyAlignment="1">
      <alignment horizontal="left" vertical="top"/>
    </xf>
    <xf numFmtId="0" fontId="8" fillId="2" borderId="15" xfId="8" applyFont="1" applyFill="1" applyBorder="1" applyAlignment="1">
      <alignment horizontal="left" wrapText="1"/>
    </xf>
    <xf numFmtId="0" fontId="8" fillId="2" borderId="20" xfId="8" applyFont="1" applyFill="1" applyBorder="1" applyAlignment="1">
      <alignment vertical="center" wrapText="1"/>
    </xf>
    <xf numFmtId="165" fontId="3" fillId="2" borderId="6" xfId="4" applyNumberFormat="1" applyFont="1" applyFill="1" applyBorder="1" applyAlignment="1">
      <alignment horizontal="center" vertical="center"/>
    </xf>
    <xf numFmtId="165" fontId="3" fillId="2" borderId="12" xfId="4" applyNumberFormat="1" applyFont="1" applyFill="1" applyBorder="1" applyAlignment="1">
      <alignment horizontal="center" vertical="center"/>
    </xf>
    <xf numFmtId="0" fontId="3" fillId="2" borderId="21" xfId="3" applyFont="1" applyFill="1" applyBorder="1" applyAlignment="1">
      <alignment horizontal="right" vertical="center"/>
    </xf>
    <xf numFmtId="0" fontId="3" fillId="2" borderId="22" xfId="3" applyFont="1" applyFill="1" applyBorder="1" applyAlignment="1">
      <alignment horizontal="right" vertical="center"/>
    </xf>
    <xf numFmtId="0" fontId="3" fillId="2" borderId="23" xfId="3" applyFont="1" applyFill="1" applyBorder="1" applyAlignment="1">
      <alignment horizontal="right" vertical="center"/>
    </xf>
    <xf numFmtId="2" fontId="3" fillId="2" borderId="26" xfId="3" applyNumberFormat="1" applyFont="1" applyFill="1" applyBorder="1" applyAlignment="1">
      <alignment horizontal="right" vertical="center"/>
    </xf>
    <xf numFmtId="2" fontId="3" fillId="2" borderId="27" xfId="3" applyNumberFormat="1" applyFont="1" applyFill="1" applyBorder="1" applyAlignment="1">
      <alignment horizontal="right" vertical="center"/>
    </xf>
    <xf numFmtId="2" fontId="3" fillId="2" borderId="28" xfId="3" applyNumberFormat="1" applyFont="1" applyFill="1" applyBorder="1" applyAlignment="1">
      <alignment horizontal="right" vertical="center"/>
    </xf>
    <xf numFmtId="2" fontId="3" fillId="2" borderId="21" xfId="3" applyNumberFormat="1" applyFont="1" applyFill="1" applyBorder="1" applyAlignment="1">
      <alignment horizontal="right" vertical="center"/>
    </xf>
    <xf numFmtId="2" fontId="3" fillId="2" borderId="22" xfId="3" applyNumberFormat="1" applyFont="1" applyFill="1" applyBorder="1" applyAlignment="1">
      <alignment horizontal="right" vertical="center"/>
    </xf>
    <xf numFmtId="2" fontId="3" fillId="2" borderId="23" xfId="3" applyNumberFormat="1" applyFont="1" applyFill="1" applyBorder="1" applyAlignment="1">
      <alignment horizontal="right" vertical="center"/>
    </xf>
    <xf numFmtId="165" fontId="3" fillId="2" borderId="4" xfId="4" applyNumberFormat="1" applyFont="1" applyFill="1" applyBorder="1" applyAlignment="1">
      <alignment horizontal="center" vertical="center"/>
    </xf>
    <xf numFmtId="165" fontId="3" fillId="2" borderId="10" xfId="4" applyNumberFormat="1" applyFont="1" applyFill="1" applyBorder="1" applyAlignment="1">
      <alignment horizontal="center" vertical="center"/>
    </xf>
    <xf numFmtId="2" fontId="3" fillId="2" borderId="4" xfId="3" applyNumberFormat="1" applyFont="1" applyFill="1" applyBorder="1" applyAlignment="1">
      <alignment horizontal="right" vertical="center"/>
    </xf>
    <xf numFmtId="2" fontId="3" fillId="2" borderId="10" xfId="3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wrapText="1"/>
    </xf>
    <xf numFmtId="0" fontId="3" fillId="2" borderId="2" xfId="3" applyFont="1" applyFill="1" applyBorder="1" applyAlignment="1">
      <alignment horizontal="center" vertical="center"/>
    </xf>
    <xf numFmtId="0" fontId="3" fillId="2" borderId="8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9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3" fillId="2" borderId="10" xfId="3" applyFont="1" applyFill="1" applyBorder="1" applyAlignment="1">
      <alignment horizontal="center" vertical="center"/>
    </xf>
    <xf numFmtId="165" fontId="3" fillId="2" borderId="5" xfId="4" applyNumberFormat="1" applyFont="1" applyFill="1" applyBorder="1" applyAlignment="1">
      <alignment horizontal="center" vertical="center"/>
    </xf>
    <xf numFmtId="165" fontId="3" fillId="2" borderId="11" xfId="4" applyNumberFormat="1" applyFont="1" applyFill="1" applyBorder="1" applyAlignment="1">
      <alignment horizontal="center" vertical="center"/>
    </xf>
    <xf numFmtId="2" fontId="3" fillId="2" borderId="26" xfId="0" applyNumberFormat="1" applyFont="1" applyFill="1" applyBorder="1" applyAlignment="1">
      <alignment horizontal="right" vertical="center"/>
    </xf>
    <xf numFmtId="2" fontId="3" fillId="2" borderId="35" xfId="0" applyNumberFormat="1" applyFont="1" applyFill="1" applyBorder="1" applyAlignment="1">
      <alignment horizontal="right" vertical="center"/>
    </xf>
    <xf numFmtId="2" fontId="3" fillId="2" borderId="21" xfId="0" applyNumberFormat="1" applyFont="1" applyFill="1" applyBorder="1" applyAlignment="1">
      <alignment horizontal="right" vertical="center"/>
    </xf>
    <xf numFmtId="2" fontId="3" fillId="2" borderId="22" xfId="0" applyNumberFormat="1" applyFont="1" applyFill="1" applyBorder="1" applyAlignment="1">
      <alignment horizontal="right" vertical="center"/>
    </xf>
    <xf numFmtId="166" fontId="3" fillId="2" borderId="1" xfId="0" applyNumberFormat="1" applyFont="1" applyFill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left"/>
    </xf>
    <xf numFmtId="0" fontId="12" fillId="2" borderId="3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2" fontId="12" fillId="2" borderId="30" xfId="0" applyNumberFormat="1" applyFont="1" applyFill="1" applyBorder="1" applyAlignment="1">
      <alignment horizontal="center" vertical="center"/>
    </xf>
    <xf numFmtId="2" fontId="2" fillId="2" borderId="32" xfId="0" applyNumberFormat="1" applyFont="1" applyFill="1" applyBorder="1" applyAlignment="1">
      <alignment vertical="center"/>
    </xf>
    <xf numFmtId="166" fontId="12" fillId="2" borderId="30" xfId="0" applyNumberFormat="1" applyFont="1" applyFill="1" applyBorder="1" applyAlignment="1">
      <alignment horizontal="center" vertical="center"/>
    </xf>
    <xf numFmtId="166" fontId="2" fillId="2" borderId="32" xfId="0" applyNumberFormat="1" applyFont="1" applyFill="1" applyBorder="1" applyAlignment="1">
      <alignment vertical="center"/>
    </xf>
    <xf numFmtId="0" fontId="3" fillId="2" borderId="26" xfId="2" applyFont="1" applyFill="1" applyBorder="1" applyAlignment="1">
      <alignment horizontal="right" vertical="center" wrapText="1"/>
    </xf>
    <xf numFmtId="0" fontId="3" fillId="2" borderId="35" xfId="2" applyFont="1" applyFill="1" applyBorder="1" applyAlignment="1">
      <alignment horizontal="right" vertical="center" wrapText="1"/>
    </xf>
    <xf numFmtId="0" fontId="3" fillId="2" borderId="28" xfId="2" applyFont="1" applyFill="1" applyBorder="1" applyAlignment="1">
      <alignment horizontal="right" vertical="center" wrapText="1"/>
    </xf>
    <xf numFmtId="0" fontId="3" fillId="2" borderId="21" xfId="2" applyFont="1" applyFill="1" applyBorder="1" applyAlignment="1">
      <alignment horizontal="right" vertical="center" wrapText="1"/>
    </xf>
    <xf numFmtId="0" fontId="3" fillId="2" borderId="22" xfId="2" applyFont="1" applyFill="1" applyBorder="1" applyAlignment="1">
      <alignment horizontal="right" vertical="center" wrapText="1"/>
    </xf>
    <xf numFmtId="0" fontId="3" fillId="2" borderId="23" xfId="2" applyFont="1" applyFill="1" applyBorder="1" applyAlignment="1">
      <alignment horizontal="right" vertical="center" wrapText="1"/>
    </xf>
    <xf numFmtId="4" fontId="8" fillId="2" borderId="4" xfId="8" applyNumberFormat="1" applyFont="1" applyFill="1" applyBorder="1" applyAlignment="1" applyProtection="1">
      <alignment horizontal="center" vertical="center"/>
      <protection locked="0"/>
    </xf>
    <xf numFmtId="4" fontId="8" fillId="2" borderId="10" xfId="8" applyNumberFormat="1" applyFont="1" applyFill="1" applyBorder="1" applyAlignment="1" applyProtection="1">
      <alignment horizontal="center" vertical="center"/>
      <protection locked="0"/>
    </xf>
    <xf numFmtId="0" fontId="8" fillId="2" borderId="15" xfId="8" applyFont="1" applyFill="1" applyBorder="1" applyAlignment="1">
      <alignment horizontal="left" wrapText="1"/>
    </xf>
    <xf numFmtId="0" fontId="8" fillId="2" borderId="22" xfId="8" applyFont="1" applyFill="1" applyBorder="1" applyAlignment="1">
      <alignment horizont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35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22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right" wrapText="1"/>
    </xf>
    <xf numFmtId="0" fontId="8" fillId="2" borderId="20" xfId="8" applyFont="1" applyFill="1" applyBorder="1" applyAlignment="1">
      <alignment horizontal="center" vertical="center" wrapText="1"/>
    </xf>
    <xf numFmtId="4" fontId="3" fillId="2" borderId="3" xfId="8" applyNumberFormat="1" applyFont="1" applyFill="1" applyBorder="1" applyAlignment="1">
      <alignment horizontal="left"/>
    </xf>
    <xf numFmtId="4" fontId="3" fillId="2" borderId="2" xfId="8" applyNumberFormat="1" applyFont="1" applyFill="1" applyBorder="1" applyAlignment="1">
      <alignment horizontal="left"/>
    </xf>
    <xf numFmtId="0" fontId="3" fillId="2" borderId="20" xfId="8" applyFont="1" applyFill="1" applyBorder="1" applyAlignment="1" applyProtection="1">
      <alignment horizontal="left"/>
      <protection locked="0"/>
    </xf>
    <xf numFmtId="0" fontId="3" fillId="2" borderId="15" xfId="8" applyFont="1" applyFill="1" applyBorder="1" applyAlignment="1" applyProtection="1">
      <alignment horizontal="left"/>
      <protection locked="0"/>
    </xf>
    <xf numFmtId="4" fontId="3" fillId="2" borderId="4" xfId="2" applyNumberFormat="1" applyFont="1" applyFill="1" applyBorder="1" applyAlignment="1">
      <alignment horizontal="center" vertical="center" wrapText="1"/>
    </xf>
    <xf numFmtId="4" fontId="3" fillId="2" borderId="10" xfId="2" applyNumberFormat="1" applyFont="1" applyFill="1" applyBorder="1" applyAlignment="1">
      <alignment horizontal="center" vertical="center" wrapText="1"/>
    </xf>
    <xf numFmtId="0" fontId="11" fillId="2" borderId="13" xfId="10" applyFont="1" applyFill="1" applyBorder="1" applyAlignment="1">
      <alignment horizontal="left" vertical="center"/>
    </xf>
    <xf numFmtId="0" fontId="11" fillId="2" borderId="0" xfId="10" applyFont="1" applyFill="1" applyAlignment="1">
      <alignment horizontal="left" vertical="center"/>
    </xf>
    <xf numFmtId="0" fontId="8" fillId="2" borderId="13" xfId="10" applyFont="1" applyFill="1" applyBorder="1" applyAlignment="1">
      <alignment horizontal="left" vertical="center"/>
    </xf>
    <xf numFmtId="0" fontId="8" fillId="2" borderId="0" xfId="10" applyFont="1" applyFill="1" applyAlignment="1">
      <alignment horizontal="left" vertical="center"/>
    </xf>
    <xf numFmtId="49" fontId="11" fillId="2" borderId="13" xfId="10" applyNumberFormat="1" applyFont="1" applyFill="1" applyBorder="1" applyAlignment="1">
      <alignment horizontal="left" vertical="top" wrapText="1"/>
    </xf>
    <xf numFmtId="0" fontId="2" fillId="2" borderId="0" xfId="10" applyFill="1" applyAlignment="1">
      <alignment horizontal="left" vertical="top" wrapText="1"/>
    </xf>
    <xf numFmtId="0" fontId="2" fillId="2" borderId="13" xfId="10" applyFill="1" applyBorder="1" applyAlignment="1">
      <alignment horizontal="left" wrapText="1"/>
    </xf>
    <xf numFmtId="0" fontId="2" fillId="2" borderId="0" xfId="10" applyFill="1" applyAlignment="1">
      <alignment horizontal="left" wrapText="1"/>
    </xf>
    <xf numFmtId="0" fontId="3" fillId="2" borderId="17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14" xfId="2" applyFont="1" applyFill="1" applyBorder="1" applyAlignment="1">
      <alignment horizontal="center" vertical="center"/>
    </xf>
    <xf numFmtId="0" fontId="11" fillId="2" borderId="20" xfId="10" applyFont="1" applyFill="1" applyBorder="1"/>
    <xf numFmtId="0" fontId="11" fillId="2" borderId="0" xfId="10" applyFont="1" applyFill="1"/>
    <xf numFmtId="0" fontId="11" fillId="2" borderId="20" xfId="10" applyFont="1" applyFill="1" applyBorder="1" applyAlignment="1">
      <alignment horizontal="left"/>
    </xf>
    <xf numFmtId="0" fontId="11" fillId="2" borderId="0" xfId="10" applyFont="1" applyFill="1" applyAlignment="1">
      <alignment horizontal="left"/>
    </xf>
    <xf numFmtId="172" fontId="3" fillId="2" borderId="14" xfId="2" applyNumberFormat="1" applyFont="1" applyFill="1" applyBorder="1" applyAlignment="1">
      <alignment horizontal="center" vertical="center"/>
    </xf>
    <xf numFmtId="172" fontId="3" fillId="2" borderId="11" xfId="2" applyNumberFormat="1" applyFont="1" applyFill="1" applyBorder="1" applyAlignment="1">
      <alignment horizontal="center" vertical="center"/>
    </xf>
    <xf numFmtId="172" fontId="3" fillId="2" borderId="25" xfId="2" applyNumberFormat="1" applyFont="1" applyFill="1" applyBorder="1" applyAlignment="1">
      <alignment horizontal="center" vertical="center"/>
    </xf>
    <xf numFmtId="172" fontId="3" fillId="2" borderId="12" xfId="2" applyNumberFormat="1" applyFont="1" applyFill="1" applyBorder="1" applyAlignment="1">
      <alignment horizontal="center" vertical="center"/>
    </xf>
    <xf numFmtId="0" fontId="18" fillId="2" borderId="13" xfId="10" applyFont="1" applyFill="1" applyBorder="1" applyAlignment="1">
      <alignment horizontal="left" wrapText="1"/>
    </xf>
    <xf numFmtId="0" fontId="18" fillId="2" borderId="0" xfId="10" applyFont="1" applyFill="1" applyAlignment="1">
      <alignment horizontal="left" wrapText="1"/>
    </xf>
    <xf numFmtId="0" fontId="3" fillId="2" borderId="18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/>
    </xf>
    <xf numFmtId="0" fontId="3" fillId="2" borderId="20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23" xfId="2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4" fillId="2" borderId="36" xfId="0" applyFont="1" applyFill="1" applyBorder="1" applyAlignment="1">
      <alignment horizontal="right"/>
    </xf>
    <xf numFmtId="0" fontId="4" fillId="2" borderId="37" xfId="0" applyFont="1" applyFill="1" applyBorder="1" applyAlignment="1">
      <alignment horizontal="right"/>
    </xf>
    <xf numFmtId="175" fontId="8" fillId="0" borderId="52" xfId="0" applyNumberFormat="1" applyFont="1" applyBorder="1" applyAlignment="1">
      <alignment horizontal="right" vertical="center"/>
    </xf>
    <xf numFmtId="175" fontId="8" fillId="0" borderId="53" xfId="0" applyNumberFormat="1" applyFont="1" applyBorder="1" applyAlignment="1">
      <alignment horizontal="right" vertical="center"/>
    </xf>
    <xf numFmtId="0" fontId="4" fillId="2" borderId="56" xfId="0" applyFont="1" applyFill="1" applyBorder="1" applyAlignment="1">
      <alignment horizontal="right" vertical="center"/>
    </xf>
    <xf numFmtId="0" fontId="4" fillId="2" borderId="57" xfId="0" applyFont="1" applyFill="1" applyBorder="1" applyAlignment="1">
      <alignment horizontal="right" vertical="center"/>
    </xf>
    <xf numFmtId="0" fontId="2" fillId="2" borderId="0" xfId="0" quotePrefix="1" applyFont="1" applyFill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47" xfId="0" applyFont="1" applyFill="1" applyBorder="1" applyAlignment="1">
      <alignment horizontal="center" wrapText="1"/>
    </xf>
    <xf numFmtId="0" fontId="4" fillId="0" borderId="4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6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2" borderId="37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36" xfId="0" applyFont="1" applyFill="1" applyBorder="1" applyAlignment="1">
      <alignment horizontal="right" vertical="center"/>
    </xf>
    <xf numFmtId="0" fontId="4" fillId="2" borderId="37" xfId="0" applyFont="1" applyFill="1" applyBorder="1" applyAlignment="1">
      <alignment horizontal="right" vertical="center"/>
    </xf>
    <xf numFmtId="174" fontId="2" fillId="0" borderId="43" xfId="0" applyNumberFormat="1" applyFont="1" applyBorder="1" applyAlignment="1">
      <alignment horizontal="right"/>
    </xf>
    <xf numFmtId="174" fontId="2" fillId="0" borderId="44" xfId="0" applyNumberFormat="1" applyFont="1" applyBorder="1" applyAlignment="1">
      <alignment horizontal="right"/>
    </xf>
  </cellXfs>
  <cellStyles count="14">
    <cellStyle name="Comma" xfId="1" builtinId="3"/>
    <cellStyle name="Comma 2" xfId="12" xr:uid="{E0C7BBC9-B516-4369-BECA-76ED395DC2C1}"/>
    <cellStyle name="Comma 3" xfId="5" xr:uid="{8AD04353-548F-426F-A08F-43E577B6EFD9}"/>
    <cellStyle name="Comma 4" xfId="11" xr:uid="{D101F698-E1A9-4890-9F8F-E888F4366735}"/>
    <cellStyle name="Currency 2 6" xfId="13" xr:uid="{473CC056-5176-4194-9A78-25C38E365E2F}"/>
    <cellStyle name="Currency 4 3" xfId="4" xr:uid="{00D4547F-EE95-4523-8F25-6B9171621078}"/>
    <cellStyle name="Normal" xfId="0" builtinId="0"/>
    <cellStyle name="Normal 10" xfId="2" xr:uid="{B33B5098-8B60-4C6D-AF66-6EBCBFAF4F4B}"/>
    <cellStyle name="Normal 2 19" xfId="9" xr:uid="{3B12F461-FBD7-4A08-A4B1-36341650147E}"/>
    <cellStyle name="Normal 2 6" xfId="10" xr:uid="{0C370CF9-D12A-4C96-9671-31F421136F8E}"/>
    <cellStyle name="Normal 28" xfId="8" xr:uid="{A1428573-DB64-4DAF-B8BE-3578B4BD945B}"/>
    <cellStyle name="Normal 3" xfId="3" xr:uid="{5CDC9449-130B-4889-A2F8-B1413663A8F3}"/>
    <cellStyle name="OPSKRIF" xfId="7" xr:uid="{9BE58329-A28C-4C4A-AD0B-66ADC45E2D13}"/>
    <cellStyle name="Percent 2" xfId="6" xr:uid="{55A39B4D-482E-496E-9A72-42EC26003C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62</xdr:row>
      <xdr:rowOff>0</xdr:rowOff>
    </xdr:from>
    <xdr:to>
      <xdr:col>1</xdr:col>
      <xdr:colOff>409575</xdr:colOff>
      <xdr:row>63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7CBB84E-842C-4D8D-9B61-6D01A5F4B304}"/>
            </a:ext>
          </a:extLst>
        </xdr:cNvPr>
        <xdr:cNvSpPr txBox="1">
          <a:spLocks noChangeArrowheads="1"/>
        </xdr:cNvSpPr>
      </xdr:nvSpPr>
      <xdr:spPr bwMode="auto">
        <a:xfrm>
          <a:off x="828675" y="1152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%20approval%20Certificate%205_5%2012%20Nov%202008\Data\N1%20-%20Flood%20Repairs\Daily%20Cost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2%20Projects\2000\2000%20-%202099\N2001%20Karino%20Low%20Cost%20Housing\Contract%20Administration\Karino-015%20Civil%20Works%20for%20Stage%206.1,%207%20&amp;%208\6%20Payment%20Certificates\Certificate%2014\Karino%20Cert%2014_09June%202014%20AvW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\Desktop\Mem%20Stick\MBE\Mpumalang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mpie.shivambu\My%20Documents\TN%20600%20files\TN%20600\JW%207099\Maseno%20Certificate%20No%204%20%20Revise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DMIN\9677\30\00\D\D01-Sched1-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2038%20Graskop%20Refurbishment%20of%20Stormwater%20system%20Phase%202\SITE%20MANAGEMENT\MONTHLY%20REPORTS\materials%20on%20site\MONTHLY%20MATERIALS%20ON%20SIT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nda\marinda%20-%20c\MSOffice\Excel\work\9535wk-segooa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onifho\LIS500\JW5255%20&amp;%20JW5256\Indlovu%20Consortium\Technical%20Section\Claims\Certificate%207\Payment%20Certificate%20No(7).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antonvw\AppData\Local\Microsoft\Windows\Temporary%20Internet%20Files\Content.Outlook\QNYJZQCD\Karino%20Cert%2014_09%20June%202014%20AvW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nda\c\My%20Documents\Excel\work\9815lepogoconstrual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N1%20-%20Flood%20Repairs\Daily%20Cost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aljaard\Local%20Settings\Temporary%20Internet%20Files\OLK37\Cashflow%20S108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ct\c%20drive\Data\Contracts\Africon%20SI4-01\SI%204%20cert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DMIN\9677\30\00\D\D01-Sched1-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ojects\UBUNTU\Spreadsheet\KM\2014-2015\2014-10\EM%20Km%202014-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mpie\Downloads\A-Data\9514%20L0%20-%20Olifants%20Phase%205%20LNW\Certificates\INVOICEmaster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ecsvr\documents\WINDOWS\TEMP\Nelmapius%20Cert%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Projects\2000\2100%20-%202199\N%202129%20Burgersfort%20internal%20streets\j%20Contract%20administration\6%20Pay%20Cert\Payment%20Certificate%203\My%20Documents\LAYTON\Mobas\moba\invo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 March 2000"/>
      <sheetName val="23 March 2000"/>
      <sheetName val="24 March 2000"/>
      <sheetName val="25 March 2000"/>
      <sheetName val="26 March 2000"/>
      <sheetName val="Summary"/>
      <sheetName val="Summary Resourc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VO 1"/>
      <sheetName val="VO 2"/>
      <sheetName val="Works subject to retention"/>
      <sheetName val="Variation Orders"/>
      <sheetName val="MOS"/>
      <sheetName val="Prov Sums"/>
      <sheetName val="Combined Summary"/>
      <sheetName val="Sched1 P&amp;G"/>
      <sheetName val="Sched 2 Water"/>
      <sheetName val="Sched3 Sewer"/>
      <sheetName val="Sched4 Stormwater"/>
      <sheetName val="Sched5 Earth and Layer"/>
      <sheetName val="Sched6 Cable"/>
      <sheetName val="Sched 7 Road Works"/>
      <sheetName val="Sched 8 Stand 374 Link"/>
      <sheetName val="Original Summary"/>
      <sheetName val="P&amp;G Measure"/>
      <sheetName val="Water Measure"/>
      <sheetName val="Sewer Measure"/>
      <sheetName val="Eart &amp; Layerw Measure"/>
      <sheetName val="Erf374P&amp;G"/>
      <sheetName val="Erf374Roadworks"/>
      <sheetName val="Erf374Summary"/>
      <sheetName val="ARW-1-P&amp;G"/>
      <sheetName val="ARW-4-Stormwater"/>
      <sheetName val="ARW-5-Earthw"/>
      <sheetName val="ARW-6-Cable"/>
      <sheetName val="ARW-7-Roadworks"/>
      <sheetName val="ARW-8-Sec Entr"/>
      <sheetName val="ARW-Summary"/>
      <sheetName val="St9-1-P&amp;G"/>
      <sheetName val="water calcs"/>
      <sheetName val="S9-2-Water"/>
      <sheetName val="St9-3-Sewer"/>
      <sheetName val="St9-Summary"/>
      <sheetName val="Penalties"/>
      <sheetName val="Transfer of rights"/>
      <sheetName val="Dayworks"/>
      <sheetName val="VO 3"/>
      <sheetName val="VO 4"/>
      <sheetName val="VO 5"/>
      <sheetName val="VO 6"/>
      <sheetName val="VO 7"/>
      <sheetName val="VO 8"/>
      <sheetName val="VO 9"/>
      <sheetName val="Sewercalcs"/>
      <sheetName val="SW678"/>
      <sheetName val="Sewer 910"/>
      <sheetName val="Sewer 11"/>
      <sheetName val="St9,10 Schedule 1 P$G"/>
      <sheetName val="St9,10 2 Prov Items"/>
      <sheetName val="St9,10 4 SW"/>
      <sheetName val="stw calcs"/>
      <sheetName val="St9,10 5 Earthw"/>
      <sheetName val="Roads calcs"/>
      <sheetName val="St9,10 6 Cable"/>
      <sheetName val="St9,10 7 Roadwrks"/>
      <sheetName val="ST9,10,Summary"/>
      <sheetName val="Sheet1"/>
    </sheetNames>
    <sheetDataSet>
      <sheetData sheetId="0"/>
      <sheetData sheetId="1"/>
      <sheetData sheetId="2"/>
      <sheetData sheetId="3">
        <row r="11">
          <cell r="H11">
            <v>0.05</v>
          </cell>
        </row>
      </sheetData>
      <sheetData sheetId="4">
        <row r="24">
          <cell r="F24">
            <v>0</v>
          </cell>
        </row>
      </sheetData>
      <sheetData sheetId="5">
        <row r="26">
          <cell r="M26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6">
          <cell r="F36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V2">
            <v>110</v>
          </cell>
          <cell r="W2">
            <v>1</v>
          </cell>
        </row>
        <row r="3">
          <cell r="V3">
            <v>160</v>
          </cell>
          <cell r="W3">
            <v>1</v>
          </cell>
        </row>
        <row r="4">
          <cell r="V4">
            <v>200</v>
          </cell>
          <cell r="W4">
            <v>1</v>
          </cell>
        </row>
      </sheetData>
      <sheetData sheetId="47">
        <row r="3">
          <cell r="S3">
            <v>450</v>
          </cell>
          <cell r="T3">
            <v>1</v>
          </cell>
        </row>
        <row r="4">
          <cell r="S4">
            <v>600</v>
          </cell>
          <cell r="T4">
            <v>1.2</v>
          </cell>
        </row>
        <row r="5">
          <cell r="S5">
            <v>750</v>
          </cell>
          <cell r="T5">
            <v>1.65</v>
          </cell>
        </row>
        <row r="6">
          <cell r="S6">
            <v>0</v>
          </cell>
          <cell r="T6">
            <v>0</v>
          </cell>
        </row>
        <row r="7">
          <cell r="S7">
            <v>0</v>
          </cell>
          <cell r="T7">
            <v>0</v>
          </cell>
        </row>
        <row r="8">
          <cell r="S8">
            <v>0</v>
          </cell>
          <cell r="T8">
            <v>0</v>
          </cell>
        </row>
        <row r="19">
          <cell r="V19">
            <v>332.6</v>
          </cell>
        </row>
      </sheetData>
      <sheetData sheetId="48">
        <row r="5">
          <cell r="R5" t="str">
            <v>Dia</v>
          </cell>
          <cell r="S5" t="str">
            <v>W</v>
          </cell>
        </row>
        <row r="6">
          <cell r="R6">
            <v>110</v>
          </cell>
          <cell r="S6">
            <v>1</v>
          </cell>
        </row>
        <row r="7">
          <cell r="R7">
            <v>160</v>
          </cell>
          <cell r="S7">
            <v>1</v>
          </cell>
        </row>
        <row r="8">
          <cell r="R8">
            <v>200</v>
          </cell>
          <cell r="S8">
            <v>1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Invoice"/>
      <sheetName val="Invoice"/>
      <sheetName val="Macros"/>
      <sheetName val="ATW"/>
      <sheetName val="Lock"/>
      <sheetName val="Intl Data Table"/>
      <sheetName val="TemplateInformation"/>
      <sheetName val="Mpumalanga"/>
    </sheetNames>
    <sheetDataSet>
      <sheetData sheetId="0" refreshError="1"/>
      <sheetData sheetId="1" refreshError="1">
        <row r="15">
          <cell r="E15" t="str">
            <v>Limpopo</v>
          </cell>
        </row>
        <row r="22">
          <cell r="E22" t="str">
            <v>VAT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tion"/>
      <sheetName val="Progress"/>
      <sheetName val="Consultant _1"/>
      <sheetName val="Consultant _2"/>
      <sheetName val="Consultant _3"/>
      <sheetName val="Maseno General Trade"/>
      <sheetName val="Contractor _2"/>
      <sheetName val="Contractor _3"/>
      <sheetName val="EPWP _1"/>
      <sheetName val="EPWP _2"/>
      <sheetName val="EPWP _3"/>
      <sheetName val="Orders"/>
      <sheetName val="FA1"/>
      <sheetName val="Invoice"/>
      <sheetName val="SECTION 1 P _ G"/>
      <sheetName val="SECTION 2 BULK EARTWORKS"/>
      <sheetName val="SECTION 3 WATER RETICULATION"/>
      <sheetName val="Chart1"/>
      <sheetName val="SUMMARY OF BOQ"/>
      <sheetName val="Summary"/>
      <sheetName val="Function Assist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ched2"/>
      <sheetName val="Sched3"/>
      <sheetName val="Sched4"/>
      <sheetName val="Sched5"/>
      <sheetName val="Sched6"/>
      <sheetName val="Sched7"/>
      <sheetName val="Sched8"/>
      <sheetName val="Summary"/>
    </sheetNames>
    <sheetDataSet>
      <sheetData sheetId="0"/>
      <sheetData sheetId="1">
        <row r="8">
          <cell r="A8" t="str">
            <v xml:space="preserve">  2.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 2007"/>
    </sheetNames>
    <sheetDataSet>
      <sheetData sheetId="0">
        <row r="28">
          <cell r="H28">
            <v>334146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VER"/>
      <sheetName val="SUMMARY1"/>
      <sheetName val="TASKS"/>
      <sheetName val="MOS"/>
      <sheetName val="CONTIN"/>
      <sheetName val="VO's"/>
      <sheetName val="DEDUCT"/>
      <sheetName val="C"/>
      <sheetName val="DB"/>
      <sheetName val="LB"/>
      <sheetName val="DM"/>
      <sheetName val="LD"/>
      <sheetName val="LE"/>
      <sheetName val="ME"/>
      <sheetName val="PMFS"/>
      <sheetName val="MH"/>
      <sheetName val="MJ"/>
      <sheetName val="MK"/>
      <sheetName val="MM"/>
      <sheetName val="Summary"/>
      <sheetName val="SUM"/>
      <sheetName val="ESCAL"/>
      <sheetName val="R&amp;F"/>
      <sheetName val="D"/>
      <sheetName val="DK"/>
      <sheetName val="L "/>
      <sheetName val="LE "/>
      <sheetName val="LF"/>
    </sheetNames>
    <sheetDataSet>
      <sheetData sheetId="0">
        <row r="1">
          <cell r="C1" t="str">
            <v>UNIT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WP"/>
      <sheetName val="Progress"/>
      <sheetName val="Initiation"/>
      <sheetName val="Consultant #1"/>
      <sheetName val="Contractor #1"/>
      <sheetName val="Consortium #1"/>
      <sheetName val="Invoice"/>
      <sheetName val="Payment Sheet"/>
      <sheetName val="Bill - Sanitation"/>
      <sheetName val="Summ - Sanitation"/>
      <sheetName val="Bill - Water"/>
      <sheetName val="Summ - Water"/>
      <sheetName val="Summary - Construction"/>
      <sheetName val="Prof. Fees - Sanit"/>
      <sheetName val="Prof. Fees - Water"/>
      <sheetName val="Disbursements"/>
      <sheetName val="Supervision"/>
      <sheetName val="Geo-tech"/>
      <sheetName val="Logsheet"/>
      <sheetName val="Summary - Fees"/>
      <sheetName val="Prog - Sanitation"/>
      <sheetName val="Prog - Water"/>
      <sheetName val="Checks"/>
      <sheetName val="Detail prog san1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>
        <row r="3">
          <cell r="A3" t="str">
            <v xml:space="preserve">  PROJECT</v>
          </cell>
          <cell r="C3" t="str">
            <v>BASIC WATER AND SANITATION</v>
          </cell>
        </row>
        <row r="4">
          <cell r="A4" t="str">
            <v xml:space="preserve">  EMPLOYER</v>
          </cell>
          <cell r="C4" t="str">
            <v>JOHANNESBURG WATER</v>
          </cell>
        </row>
        <row r="5">
          <cell r="A5" t="str">
            <v xml:space="preserve">  CONTRACTOR</v>
          </cell>
          <cell r="C5" t="str">
            <v>INDLOVU CONSORTIUM</v>
          </cell>
        </row>
        <row r="7">
          <cell r="C7" t="str">
            <v>FINAL CONSTRUCTION SUMMARY (SANITATION AND WATER)</v>
          </cell>
          <cell r="K7" t="str">
            <v>Page 15</v>
          </cell>
        </row>
        <row r="10">
          <cell r="A10" t="str">
            <v>SECTION</v>
          </cell>
          <cell r="B10" t="str">
            <v>DESCRIPTION</v>
          </cell>
          <cell r="G10" t="str">
            <v>AMOUNT</v>
          </cell>
        </row>
        <row r="11">
          <cell r="G11" t="str">
            <v>Tender</v>
          </cell>
          <cell r="H11" t="str">
            <v>Previous</v>
          </cell>
          <cell r="I11" t="str">
            <v>Present</v>
          </cell>
          <cell r="J11" t="str">
            <v>To Date</v>
          </cell>
          <cell r="K11" t="str">
            <v>Final</v>
          </cell>
        </row>
        <row r="14">
          <cell r="A14" t="str">
            <v>1</v>
          </cell>
          <cell r="B14" t="str">
            <v xml:space="preserve">  BASIC WATER</v>
          </cell>
          <cell r="G14">
            <v>8370895</v>
          </cell>
          <cell r="H14">
            <v>3243358</v>
          </cell>
          <cell r="I14">
            <v>303077.48477157333</v>
          </cell>
          <cell r="J14">
            <v>3528435.4847715739</v>
          </cell>
          <cell r="K14">
            <v>4408245.5</v>
          </cell>
        </row>
        <row r="16">
          <cell r="A16" t="str">
            <v>2</v>
          </cell>
          <cell r="B16" t="str">
            <v xml:space="preserve">  BASIC SANITATION</v>
          </cell>
          <cell r="G16">
            <v>26232650</v>
          </cell>
          <cell r="H16">
            <v>8582276</v>
          </cell>
          <cell r="I16">
            <v>496921.21319796925</v>
          </cell>
          <cell r="J16">
            <v>9079197.2131979689</v>
          </cell>
          <cell r="K16">
            <v>15654155</v>
          </cell>
        </row>
        <row r="31">
          <cell r="C31" t="str">
            <v>SUB TOTAL</v>
          </cell>
          <cell r="G31">
            <v>34603545</v>
          </cell>
          <cell r="H31">
            <v>11825634</v>
          </cell>
          <cell r="I31">
            <v>799998.69796954258</v>
          </cell>
          <cell r="J31">
            <v>12607632.697969543</v>
          </cell>
          <cell r="K31">
            <v>20062400.5</v>
          </cell>
        </row>
        <row r="34">
          <cell r="C34" t="str">
            <v>PLUS : 5 %  CONTINGENCIES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7">
          <cell r="C37" t="str">
            <v>SUB TOTAL</v>
          </cell>
          <cell r="G37">
            <v>34603545</v>
          </cell>
          <cell r="H37">
            <v>11825634</v>
          </cell>
          <cell r="I37">
            <v>799998.69796954258</v>
          </cell>
          <cell r="J37">
            <v>12607632.697969543</v>
          </cell>
          <cell r="K37">
            <v>20062400.5</v>
          </cell>
        </row>
        <row r="40">
          <cell r="C40" t="str">
            <v>PLUS : 14 %  VAT</v>
          </cell>
          <cell r="G40">
            <v>4844496.3000000007</v>
          </cell>
          <cell r="H40">
            <v>1655588.7600000002</v>
          </cell>
          <cell r="I40">
            <v>111999.81771573598</v>
          </cell>
          <cell r="J40">
            <v>1765068.5777157361</v>
          </cell>
          <cell r="K40">
            <v>2808736.0700000003</v>
          </cell>
        </row>
        <row r="43">
          <cell r="C43" t="str">
            <v>NETT VALUE OF CONSTRUCTION</v>
          </cell>
          <cell r="G43">
            <v>39448041.299999997</v>
          </cell>
          <cell r="H43">
            <v>13481222.76</v>
          </cell>
          <cell r="I43">
            <v>911998.51568527857</v>
          </cell>
          <cell r="J43">
            <v>14372701.275685279</v>
          </cell>
          <cell r="K43">
            <v>22871136.57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VO 1"/>
      <sheetName val="VO 2"/>
      <sheetName val="Works subject to retention"/>
      <sheetName val="Variation Orders"/>
      <sheetName val="MOS"/>
      <sheetName val="Prov Sums"/>
      <sheetName val="Combined Summary"/>
      <sheetName val="Sched1 P&amp;G"/>
      <sheetName val="Sched 2 Water"/>
      <sheetName val="Sched3 Sewer"/>
      <sheetName val="Sched4 Stormwater"/>
      <sheetName val="Sched5 Earth and Layer"/>
      <sheetName val="Sched6 Cable"/>
      <sheetName val="Sched 7 Road Works"/>
      <sheetName val="Sched 8 Stand 374 Link"/>
      <sheetName val="Original Summary"/>
      <sheetName val="P&amp;G Measure"/>
      <sheetName val="Water Measure"/>
      <sheetName val="Sewer Measure"/>
      <sheetName val="Eart &amp; Layerw Measure"/>
      <sheetName val="Erf374P&amp;G"/>
      <sheetName val="Erf374Roadworks"/>
      <sheetName val="Erf374Summary"/>
      <sheetName val="ARW-1-P&amp;G"/>
      <sheetName val="ARW-4-Stormwater"/>
      <sheetName val="ARW-5-Earthw"/>
      <sheetName val="ARW-6-Cable"/>
      <sheetName val="ARW-7-Roadworks"/>
      <sheetName val="ARW-8-Sec Entr"/>
      <sheetName val="ARW-Summary"/>
      <sheetName val="St9-1-P&amp;G"/>
      <sheetName val="water calcs"/>
      <sheetName val="S9-2-Water"/>
      <sheetName val="St9-3-Sewer"/>
      <sheetName val="St9-Summary"/>
      <sheetName val="Penalties"/>
      <sheetName val="Transfer of rights"/>
      <sheetName val="Dayworks"/>
      <sheetName val="VO 3"/>
      <sheetName val="VO 4"/>
      <sheetName val="VO 5"/>
      <sheetName val="VO 6"/>
      <sheetName val="VO 7"/>
      <sheetName val="VO 8"/>
      <sheetName val="VO 9"/>
      <sheetName val="Sewercalcs"/>
      <sheetName val="SW678"/>
      <sheetName val="Sewer 910"/>
      <sheetName val="Sewer 11"/>
      <sheetName val="St9,10 Schedule 1 P$G"/>
      <sheetName val="St9,10 2 Prov Items"/>
      <sheetName val="St9,10 4 SW"/>
      <sheetName val="stw calcs"/>
      <sheetName val="St9,10 5 Earthw"/>
      <sheetName val="Roads calcs"/>
      <sheetName val="St9,10 6 Cable"/>
      <sheetName val="St9,10 7 Roadwrks"/>
      <sheetName val="ST9,10,Summary"/>
      <sheetName val="Stage 11"/>
    </sheetNames>
    <sheetDataSet>
      <sheetData sheetId="0" refreshError="1"/>
      <sheetData sheetId="1" refreshError="1"/>
      <sheetData sheetId="2" refreshError="1"/>
      <sheetData sheetId="3" refreshError="1">
        <row r="11">
          <cell r="G11">
            <v>0.1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31A"/>
      <sheetName val="9431C"/>
      <sheetName val="9431D"/>
      <sheetName val="9431G"/>
      <sheetName val="9431L"/>
      <sheetName val="9431P"/>
      <sheetName val="ALTERNATIVE"/>
      <sheetName val="Summary"/>
    </sheetNames>
    <sheetDataSet>
      <sheetData sheetId="0">
        <row r="1">
          <cell r="C1" t="str">
            <v>SHORT DESCRIPTION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 March 2000"/>
      <sheetName val="23 March 2000"/>
      <sheetName val="24 March 2000"/>
      <sheetName val="25 March 2000"/>
      <sheetName val="26 March 2000"/>
      <sheetName val="Summary"/>
      <sheetName val="Summary Resourc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"/>
      <sheetName val="Sum"/>
      <sheetName val="MOS"/>
      <sheetName val="Frontpage"/>
      <sheetName val="Info"/>
      <sheetName val="Module1"/>
      <sheetName val="Page"/>
      <sheetName val="DialogInfo"/>
      <sheetName val="Module2"/>
      <sheetName val="DialogInitailise"/>
      <sheetName val="Module3"/>
      <sheetName val="DialogEditor"/>
      <sheetName val="Module4"/>
    </sheetNames>
    <sheetDataSet>
      <sheetData sheetId="0"/>
      <sheetData sheetId="1"/>
      <sheetData sheetId="2">
        <row r="17">
          <cell r="E17">
            <v>0</v>
          </cell>
        </row>
      </sheetData>
      <sheetData sheetId="3"/>
      <sheetData sheetId="4">
        <row r="1">
          <cell r="A1" t="str">
            <v>PAYMENT CERTIFICATE NO : 0</v>
          </cell>
        </row>
        <row r="2">
          <cell r="A2">
            <v>36847</v>
          </cell>
        </row>
        <row r="3">
          <cell r="A3">
            <v>36847</v>
          </cell>
        </row>
        <row r="5">
          <cell r="A5" t="str">
            <v>Contract: Construction of EGYPT Street in Tembisa</v>
          </cell>
        </row>
        <row r="6">
          <cell r="A6" t="str">
            <v>Contractor: MONENE CIVILS (Pty) Ltd</v>
          </cell>
        </row>
        <row r="7">
          <cell r="A7" t="str">
            <v>Consultant: AFRICON</v>
          </cell>
        </row>
        <row r="8">
          <cell r="A8" t="str">
            <v>Client: Kempton Park Tembisa MLC</v>
          </cell>
        </row>
        <row r="9">
          <cell r="A9" t="str">
            <v>Contract No: SI 4/01</v>
          </cell>
        </row>
        <row r="10">
          <cell r="A10" t="str">
            <v>Contract Start Date: 30-October-2000</v>
          </cell>
        </row>
      </sheetData>
      <sheetData sheetId="5" refreshError="1"/>
      <sheetData sheetId="6"/>
      <sheetData sheetId="7"/>
      <sheetData sheetId="8" refreshError="1"/>
      <sheetData sheetId="9"/>
      <sheetData sheetId="10" refreshError="1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ched2"/>
      <sheetName val="Sched3"/>
      <sheetName val="Sched4"/>
      <sheetName val="Sched5"/>
      <sheetName val="Sched6"/>
      <sheetName val="Sched7"/>
      <sheetName val="Sched8"/>
      <sheetName val="Summary"/>
    </sheetNames>
    <sheetDataSet>
      <sheetData sheetId="0"/>
      <sheetData sheetId="1">
        <row r="8">
          <cell r="A8" t="str">
            <v xml:space="preserve">  2.</v>
          </cell>
          <cell r="B8" t="str">
            <v>SABS 1200A</v>
          </cell>
          <cell r="C8" t="str">
            <v xml:space="preserve">  SCHEDULE 2  :</v>
          </cell>
          <cell r="D8">
            <v>0</v>
          </cell>
        </row>
        <row r="9">
          <cell r="C9" t="str">
            <v xml:space="preserve">  DAYWORKS</v>
          </cell>
        </row>
        <row r="12">
          <cell r="A12" t="str">
            <v xml:space="preserve">  2.1</v>
          </cell>
          <cell r="C12" t="str">
            <v xml:space="preserve">  LABOUR</v>
          </cell>
        </row>
        <row r="14">
          <cell r="C14" t="str">
            <v xml:space="preserve">  a.    Qualified artisan    </v>
          </cell>
          <cell r="D14" t="str">
            <v>hour</v>
          </cell>
          <cell r="E14">
            <v>10</v>
          </cell>
          <cell r="F14">
            <v>20</v>
          </cell>
          <cell r="G14">
            <v>200</v>
          </cell>
        </row>
        <row r="15">
          <cell r="C15" t="str">
            <v xml:space="preserve">  b.    Foreman, leader-hand   (......... hour/workday)*</v>
          </cell>
          <cell r="D15" t="str">
            <v>W/day</v>
          </cell>
          <cell r="E15">
            <v>5</v>
          </cell>
          <cell r="F15">
            <v>750</v>
          </cell>
          <cell r="G15">
            <v>3750</v>
          </cell>
        </row>
        <row r="16">
          <cell r="C16" t="str">
            <v xml:space="preserve">  c.    Semi-skilled labourer     (......... hour/workday)*</v>
          </cell>
          <cell r="D16" t="str">
            <v>W/day</v>
          </cell>
          <cell r="E16">
            <v>10</v>
          </cell>
          <cell r="F16">
            <v>120</v>
          </cell>
          <cell r="G16">
            <v>1200</v>
          </cell>
        </row>
        <row r="17">
          <cell r="C17" t="str">
            <v xml:space="preserve">  d.    Labourer                         (......... hour/workday)*</v>
          </cell>
          <cell r="D17" t="str">
            <v>W/day</v>
          </cell>
          <cell r="E17">
            <v>30</v>
          </cell>
          <cell r="F17">
            <v>100</v>
          </cell>
          <cell r="G17">
            <v>3000</v>
          </cell>
        </row>
        <row r="18">
          <cell r="C18" t="str">
            <v xml:space="preserve">  e.    Blaster                            (......... hour/workday)*</v>
          </cell>
          <cell r="D18" t="str">
            <v>W/day</v>
          </cell>
          <cell r="E18">
            <v>5</v>
          </cell>
          <cell r="F18">
            <v>1100</v>
          </cell>
          <cell r="G18">
            <v>5500</v>
          </cell>
        </row>
        <row r="19">
          <cell r="C19" t="str">
            <v xml:space="preserve">  *     Tenderer to specify</v>
          </cell>
        </row>
        <row r="21">
          <cell r="C21"/>
        </row>
        <row r="22">
          <cell r="A22" t="str">
            <v xml:space="preserve">  2.2</v>
          </cell>
          <cell r="C22" t="str">
            <v xml:space="preserve">  PLANTHIRE  :  WORK RATES ON SITE </v>
          </cell>
        </row>
        <row r="24">
          <cell r="A24" t="str">
            <v xml:space="preserve">  2.2.1</v>
          </cell>
          <cell r="C24" t="str">
            <v xml:space="preserve">  Tipper truck (specify capacity)</v>
          </cell>
        </row>
        <row r="25">
          <cell r="C25" t="str">
            <v xml:space="preserve">  a.    .......... m3 (small)</v>
          </cell>
          <cell r="D25" t="str">
            <v>hour</v>
          </cell>
          <cell r="E25">
            <v>10</v>
          </cell>
          <cell r="F25">
            <v>85</v>
          </cell>
          <cell r="G25">
            <v>850</v>
          </cell>
        </row>
        <row r="26">
          <cell r="C26" t="str">
            <v xml:space="preserve">  b.    .......... m3 (large)</v>
          </cell>
          <cell r="D26" t="str">
            <v>hour</v>
          </cell>
          <cell r="E26">
            <v>10</v>
          </cell>
          <cell r="F26">
            <v>120</v>
          </cell>
          <cell r="G26">
            <v>1200</v>
          </cell>
        </row>
        <row r="28">
          <cell r="A28" t="str">
            <v xml:space="preserve">  2.2.2</v>
          </cell>
          <cell r="C28" t="str">
            <v xml:space="preserve">  Flatbed truck (specify capacity)</v>
          </cell>
        </row>
        <row r="29">
          <cell r="C29" t="str">
            <v xml:space="preserve">  a.    .......... t (small)</v>
          </cell>
          <cell r="D29" t="str">
            <v>hour</v>
          </cell>
          <cell r="E29" t="str">
            <v>R/only</v>
          </cell>
          <cell r="F29">
            <v>65</v>
          </cell>
        </row>
        <row r="30">
          <cell r="C30" t="str">
            <v xml:space="preserve">  b.    .......... t (large)</v>
          </cell>
          <cell r="D30" t="str">
            <v>hour</v>
          </cell>
          <cell r="E30" t="str">
            <v>R/only</v>
          </cell>
          <cell r="F30">
            <v>85</v>
          </cell>
        </row>
        <row r="32">
          <cell r="A32" t="str">
            <v xml:space="preserve">  2.2.3</v>
          </cell>
          <cell r="C32" t="str">
            <v xml:space="preserve">  LDV</v>
          </cell>
          <cell r="D32" t="str">
            <v>km</v>
          </cell>
          <cell r="E32">
            <v>200</v>
          </cell>
          <cell r="F32">
            <v>2</v>
          </cell>
          <cell r="G32">
            <v>400</v>
          </cell>
        </row>
        <row r="34">
          <cell r="A34" t="str">
            <v xml:space="preserve">  2.2.4</v>
          </cell>
          <cell r="C34" t="str">
            <v xml:space="preserve">  Wheel loader .......... m3 bucket (specify type)</v>
          </cell>
          <cell r="D34" t="str">
            <v>hour</v>
          </cell>
          <cell r="E34">
            <v>10</v>
          </cell>
          <cell r="F34">
            <v>200</v>
          </cell>
          <cell r="G34">
            <v>2000</v>
          </cell>
        </row>
        <row r="36">
          <cell r="A36" t="str">
            <v xml:space="preserve">  2.2.5</v>
          </cell>
          <cell r="C36" t="str">
            <v xml:space="preserve">  Motor grader (specify)</v>
          </cell>
          <cell r="D36" t="str">
            <v>hour</v>
          </cell>
          <cell r="E36">
            <v>2</v>
          </cell>
          <cell r="F36">
            <v>210</v>
          </cell>
          <cell r="G36">
            <v>420</v>
          </cell>
        </row>
        <row r="38">
          <cell r="A38" t="str">
            <v xml:space="preserve">  2.2.6</v>
          </cell>
          <cell r="C38" t="str">
            <v xml:space="preserve">  Bulldozer (specify)</v>
          </cell>
        </row>
        <row r="39">
          <cell r="C39" t="str">
            <v xml:space="preserve">  a.    .......... (small)</v>
          </cell>
          <cell r="D39" t="str">
            <v>hour</v>
          </cell>
          <cell r="E39">
            <v>2</v>
          </cell>
          <cell r="F39">
            <v>180</v>
          </cell>
          <cell r="G39">
            <v>360</v>
          </cell>
        </row>
        <row r="40">
          <cell r="C40" t="str">
            <v xml:space="preserve">  b.    .......... (large)</v>
          </cell>
          <cell r="D40" t="str">
            <v>hour</v>
          </cell>
          <cell r="E40">
            <v>2</v>
          </cell>
          <cell r="F40">
            <v>220</v>
          </cell>
          <cell r="G40">
            <v>440</v>
          </cell>
        </row>
        <row r="42">
          <cell r="A42" t="str">
            <v xml:space="preserve">  2.2.7</v>
          </cell>
          <cell r="C42" t="str">
            <v xml:space="preserve">  Back-actor (specify) .........</v>
          </cell>
          <cell r="D42" t="str">
            <v>hour</v>
          </cell>
          <cell r="E42">
            <v>2</v>
          </cell>
          <cell r="F42">
            <v>190</v>
          </cell>
          <cell r="G42">
            <v>380</v>
          </cell>
        </row>
        <row r="44">
          <cell r="A44" t="str">
            <v xml:space="preserve">  2.2.8</v>
          </cell>
          <cell r="C44" t="str">
            <v xml:space="preserve">  Tractor loader backhoe (TLB) .......... m3 bucket</v>
          </cell>
        </row>
        <row r="45">
          <cell r="C45" t="str">
            <v xml:space="preserve">  Specify type ..........</v>
          </cell>
          <cell r="D45" t="str">
            <v>hour</v>
          </cell>
          <cell r="E45">
            <v>2</v>
          </cell>
          <cell r="F45">
            <v>1100</v>
          </cell>
          <cell r="G45">
            <v>2200</v>
          </cell>
        </row>
        <row r="47">
          <cell r="A47" t="str">
            <v xml:space="preserve">  2.2.9</v>
          </cell>
          <cell r="C47" t="str">
            <v xml:space="preserve">  Pedestrian roller</v>
          </cell>
        </row>
        <row r="48">
          <cell r="C48" t="str">
            <v xml:space="preserve">  a.    Bomag BW 90</v>
          </cell>
          <cell r="D48" t="str">
            <v>hour</v>
          </cell>
          <cell r="E48">
            <v>2</v>
          </cell>
          <cell r="F48">
            <v>30</v>
          </cell>
          <cell r="G48">
            <v>60</v>
          </cell>
        </row>
        <row r="49">
          <cell r="C49" t="str">
            <v xml:space="preserve">  b.    Other (&lt;3 000 kg applied force) ..........</v>
          </cell>
          <cell r="D49" t="str">
            <v>hour</v>
          </cell>
          <cell r="E49">
            <v>2</v>
          </cell>
          <cell r="F49">
            <v>120</v>
          </cell>
          <cell r="G49">
            <v>240</v>
          </cell>
        </row>
        <row r="51">
          <cell r="A51" t="str">
            <v xml:space="preserve">  2.2.10</v>
          </cell>
          <cell r="C51" t="str">
            <v xml:space="preserve">  Vibratory road roller (specify type) ..........</v>
          </cell>
          <cell r="D51" t="str">
            <v>hour</v>
          </cell>
          <cell r="E51">
            <v>2</v>
          </cell>
          <cell r="F51">
            <v>20</v>
          </cell>
          <cell r="G51">
            <v>40</v>
          </cell>
        </row>
        <row r="54">
          <cell r="E54" t="str">
            <v>Carried Forward</v>
          </cell>
          <cell r="G54">
            <v>22240</v>
          </cell>
        </row>
        <row r="55">
          <cell r="E55" t="str">
            <v>Brought Forward</v>
          </cell>
          <cell r="G55">
            <v>22240</v>
          </cell>
        </row>
        <row r="58">
          <cell r="A58" t="str">
            <v xml:space="preserve">  2.2.11</v>
          </cell>
          <cell r="C58" t="str">
            <v xml:space="preserve">  Water tanker (specify capacity)</v>
          </cell>
        </row>
        <row r="59">
          <cell r="C59" t="str">
            <v xml:space="preserve">  a.    .......... (small, towable)</v>
          </cell>
          <cell r="D59" t="str">
            <v>hour</v>
          </cell>
          <cell r="E59">
            <v>2</v>
          </cell>
          <cell r="F59">
            <v>20</v>
          </cell>
          <cell r="G59">
            <v>40</v>
          </cell>
        </row>
        <row r="60">
          <cell r="C60" t="str">
            <v xml:space="preserve">  b.    .......... (large)</v>
          </cell>
          <cell r="D60" t="str">
            <v>hour</v>
          </cell>
          <cell r="E60">
            <v>2</v>
          </cell>
          <cell r="F60">
            <v>105</v>
          </cell>
          <cell r="G60">
            <v>210</v>
          </cell>
        </row>
        <row r="62">
          <cell r="A62" t="str">
            <v xml:space="preserve">  2.2.12</v>
          </cell>
          <cell r="C62" t="str">
            <v xml:space="preserve">  Concrete mixer (specify)</v>
          </cell>
        </row>
        <row r="63">
          <cell r="C63" t="str">
            <v xml:space="preserve">  a.    ..........</v>
          </cell>
          <cell r="D63" t="str">
            <v>hour</v>
          </cell>
          <cell r="E63">
            <v>1</v>
          </cell>
          <cell r="F63">
            <v>20</v>
          </cell>
          <cell r="G63">
            <v>20</v>
          </cell>
        </row>
        <row r="64">
          <cell r="C64" t="str">
            <v xml:space="preserve">  b.    ..........</v>
          </cell>
          <cell r="D64" t="str">
            <v>hour</v>
          </cell>
          <cell r="E64">
            <v>1</v>
          </cell>
          <cell r="F64">
            <v>120</v>
          </cell>
          <cell r="G64">
            <v>120</v>
          </cell>
        </row>
        <row r="67">
          <cell r="A67" t="str">
            <v xml:space="preserve">  2.3</v>
          </cell>
          <cell r="C67" t="str">
            <v xml:space="preserve">  MISCELLANEOUS  :  WORK RATES ON SITE</v>
          </cell>
        </row>
        <row r="69">
          <cell r="A69" t="str">
            <v xml:space="preserve">  2.3.1</v>
          </cell>
          <cell r="C69" t="str">
            <v xml:space="preserve">  Compressor with capacity of -10 m3.min</v>
          </cell>
          <cell r="D69" t="str">
            <v>hour</v>
          </cell>
          <cell r="E69">
            <v>2</v>
          </cell>
          <cell r="F69">
            <v>150</v>
          </cell>
          <cell r="G69">
            <v>300</v>
          </cell>
        </row>
        <row r="71">
          <cell r="A71" t="str">
            <v xml:space="preserve">  2.3.2</v>
          </cell>
          <cell r="C71" t="str">
            <v xml:space="preserve">  Waterpump with 50 mm outlet</v>
          </cell>
          <cell r="D71" t="str">
            <v>hour</v>
          </cell>
          <cell r="E71">
            <v>2</v>
          </cell>
          <cell r="F71">
            <v>20</v>
          </cell>
          <cell r="G71">
            <v>40</v>
          </cell>
        </row>
        <row r="73">
          <cell r="A73" t="str">
            <v xml:space="preserve">  2.3.3</v>
          </cell>
          <cell r="C73" t="str">
            <v xml:space="preserve">  Welding unit (300 Amp)</v>
          </cell>
          <cell r="D73" t="str">
            <v>hour</v>
          </cell>
          <cell r="E73" t="str">
            <v>R/only</v>
          </cell>
          <cell r="F73">
            <v>70</v>
          </cell>
        </row>
        <row r="75">
          <cell r="A75" t="str">
            <v xml:space="preserve">  2.3.4</v>
          </cell>
          <cell r="C75" t="str">
            <v xml:space="preserve">  4 kVA diesel-driven generator set</v>
          </cell>
          <cell r="D75" t="str">
            <v>hour</v>
          </cell>
          <cell r="E75" t="str">
            <v>R/only</v>
          </cell>
          <cell r="F75">
            <v>30</v>
          </cell>
        </row>
        <row r="78">
          <cell r="A78" t="str">
            <v xml:space="preserve">  2.4</v>
          </cell>
          <cell r="C78" t="str">
            <v xml:space="preserve">  PLANTHIRE  :  TRANSPORT COST TO AND</v>
          </cell>
        </row>
        <row r="79">
          <cell r="C79" t="str">
            <v xml:space="preserve">  FROM SITE</v>
          </cell>
        </row>
        <row r="81">
          <cell r="C81" t="str">
            <v xml:space="preserve">  (Distance shall be measured one way only.  Tendered</v>
          </cell>
        </row>
        <row r="82">
          <cell r="C82" t="str">
            <v xml:space="preserve">  rates shall include for transport both to and from site)</v>
          </cell>
        </row>
        <row r="84">
          <cell r="A84" t="str">
            <v xml:space="preserve">  2.4.1</v>
          </cell>
          <cell r="C84" t="str">
            <v xml:space="preserve">  Low-bed (suitable for the largest piece of equipment</v>
          </cell>
        </row>
        <row r="85">
          <cell r="C85" t="str">
            <v xml:space="preserve">  above)</v>
          </cell>
          <cell r="D85" t="str">
            <v>km</v>
          </cell>
          <cell r="E85" t="str">
            <v>R/only</v>
          </cell>
          <cell r="F85">
            <v>20</v>
          </cell>
        </row>
        <row r="87">
          <cell r="A87" t="str">
            <v xml:space="preserve">  2.4.2</v>
          </cell>
          <cell r="C87" t="str">
            <v xml:space="preserve">  Tipper truck</v>
          </cell>
        </row>
        <row r="88">
          <cell r="C88" t="str">
            <v xml:space="preserve">  a.    Small</v>
          </cell>
          <cell r="D88" t="str">
            <v>hour</v>
          </cell>
          <cell r="E88" t="str">
            <v>R/only</v>
          </cell>
          <cell r="F88">
            <v>7</v>
          </cell>
        </row>
        <row r="89">
          <cell r="C89" t="str">
            <v xml:space="preserve">  b.    Large</v>
          </cell>
          <cell r="D89" t="str">
            <v>hour</v>
          </cell>
          <cell r="E89" t="str">
            <v>R/only</v>
          </cell>
          <cell r="F89">
            <v>8.5</v>
          </cell>
        </row>
        <row r="91">
          <cell r="A91" t="str">
            <v xml:space="preserve">  2.4.3</v>
          </cell>
          <cell r="C91" t="str">
            <v xml:space="preserve">  Flat-bed truck</v>
          </cell>
        </row>
        <row r="92">
          <cell r="C92" t="str">
            <v xml:space="preserve">  a.    Small</v>
          </cell>
          <cell r="D92" t="str">
            <v>hour</v>
          </cell>
          <cell r="E92" t="str">
            <v>R/only</v>
          </cell>
          <cell r="F92">
            <v>7</v>
          </cell>
        </row>
        <row r="93">
          <cell r="C93" t="str">
            <v xml:space="preserve">  b.    Large</v>
          </cell>
          <cell r="D93" t="str">
            <v>hour</v>
          </cell>
          <cell r="E93" t="str">
            <v>R/only</v>
          </cell>
          <cell r="F93">
            <v>8.5</v>
          </cell>
        </row>
        <row r="95">
          <cell r="A95" t="str">
            <v xml:space="preserve">  2.4.4</v>
          </cell>
          <cell r="C95" t="str">
            <v xml:space="preserve">  LDV</v>
          </cell>
          <cell r="D95" t="str">
            <v>km</v>
          </cell>
          <cell r="E95">
            <v>200</v>
          </cell>
          <cell r="F95">
            <v>2</v>
          </cell>
          <cell r="G95">
            <v>400</v>
          </cell>
        </row>
        <row r="99">
          <cell r="E99" t="str">
            <v>Carried Forward</v>
          </cell>
          <cell r="G99">
            <v>23370</v>
          </cell>
        </row>
        <row r="100">
          <cell r="E100" t="str">
            <v>Brought Forward</v>
          </cell>
          <cell r="G100">
            <v>23370</v>
          </cell>
        </row>
        <row r="103">
          <cell r="A103" t="str">
            <v xml:space="preserve">  2.4.5</v>
          </cell>
          <cell r="C103" t="str">
            <v xml:space="preserve">  Water tanker</v>
          </cell>
        </row>
        <row r="104">
          <cell r="C104" t="str">
            <v xml:space="preserve">  a.    Small (towable)</v>
          </cell>
          <cell r="D104" t="str">
            <v>km</v>
          </cell>
          <cell r="E104" t="str">
            <v>R/only</v>
          </cell>
          <cell r="F104">
            <v>2.5</v>
          </cell>
        </row>
        <row r="105">
          <cell r="C105" t="str">
            <v xml:space="preserve">  b.    Large</v>
          </cell>
          <cell r="D105" t="str">
            <v>km</v>
          </cell>
          <cell r="E105" t="str">
            <v>R/only</v>
          </cell>
          <cell r="F105">
            <v>8.5</v>
          </cell>
        </row>
        <row r="107">
          <cell r="A107" t="str">
            <v xml:space="preserve">  2.4.6</v>
          </cell>
          <cell r="C107" t="str">
            <v xml:space="preserve">  Concrete mixer</v>
          </cell>
        </row>
        <row r="108">
          <cell r="C108" t="str">
            <v xml:space="preserve">  a.    Small (towable)</v>
          </cell>
          <cell r="D108" t="str">
            <v>km</v>
          </cell>
          <cell r="E108" t="str">
            <v>R/only</v>
          </cell>
          <cell r="F108">
            <v>10</v>
          </cell>
        </row>
        <row r="109">
          <cell r="C109" t="str">
            <v xml:space="preserve">  b.    Large</v>
          </cell>
          <cell r="D109" t="str">
            <v>km</v>
          </cell>
          <cell r="E109" t="str">
            <v>R/only</v>
          </cell>
          <cell r="F109">
            <v>30</v>
          </cell>
        </row>
        <row r="111">
          <cell r="A111" t="str">
            <v xml:space="preserve">  2.4.7</v>
          </cell>
          <cell r="C111" t="str">
            <v xml:space="preserve">  Other (specify)</v>
          </cell>
        </row>
        <row r="142">
          <cell r="C142" t="str">
            <v xml:space="preserve">  TOTAL  :  SCHEDULE 2</v>
          </cell>
        </row>
        <row r="143">
          <cell r="C143" t="str">
            <v xml:space="preserve">  DAYWORKS</v>
          </cell>
        </row>
        <row r="144">
          <cell r="C144" t="str">
            <v xml:space="preserve">  CARRIED TO SUMMARY</v>
          </cell>
        </row>
        <row r="146">
          <cell r="E146" t="str">
            <v>Total</v>
          </cell>
          <cell r="G146">
            <v>23370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Up to 1550cc</v>
          </cell>
        </row>
        <row r="2">
          <cell r="A2" t="str">
            <v>1551 to 1750cc</v>
          </cell>
        </row>
        <row r="3">
          <cell r="A3" t="str">
            <v>1751 to 1950cc</v>
          </cell>
        </row>
        <row r="4">
          <cell r="A4" t="str">
            <v>1951 to 2150cc</v>
          </cell>
        </row>
        <row r="5">
          <cell r="A5" t="str">
            <v>2151 to 2500cc</v>
          </cell>
        </row>
        <row r="6">
          <cell r="A6" t="str">
            <v>2501cc and over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master1"/>
      <sheetName val="AutoOpen Stub Data"/>
      <sheetName val="Customize Your Invoice"/>
      <sheetName val="Invoice"/>
      <sheetName val="Macros"/>
      <sheetName val="ATW"/>
      <sheetName val="Lock"/>
      <sheetName val="Intl Data Table"/>
      <sheetName val="TemplateInformation"/>
    </sheetNames>
    <sheetDataSet>
      <sheetData sheetId="0" refreshError="1"/>
      <sheetData sheetId="1"/>
      <sheetData sheetId="2">
        <row r="15">
          <cell r="E15" t="str">
            <v>FETAKGOMO</v>
          </cell>
        </row>
        <row r="22">
          <cell r="G22" t="str">
            <v>Credit Card #1</v>
          </cell>
        </row>
        <row r="23">
          <cell r="E23">
            <v>0.14000000000000001</v>
          </cell>
          <cell r="G23" t="str">
            <v>Credit Card #2</v>
          </cell>
        </row>
        <row r="24">
          <cell r="D24" t="b">
            <v>0</v>
          </cell>
          <cell r="G24" t="str">
            <v>Credit Card #3</v>
          </cell>
        </row>
      </sheetData>
      <sheetData sheetId="3"/>
      <sheetData sheetId="4" refreshError="1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A"/>
      <sheetName val="PartB"/>
      <sheetName val="PartC"/>
      <sheetName val="Sum-Gau"/>
      <sheetName val="Sum-Pta"/>
      <sheetName val="Front-Gau"/>
      <sheetName val="Front-Pta"/>
      <sheetName val="Sum"/>
      <sheetName val="MOS"/>
      <sheetName val="Info"/>
      <sheetName val="Module1"/>
      <sheetName val="Page"/>
      <sheetName val="DialogInfo"/>
      <sheetName val="Module2"/>
      <sheetName val="DialogInitailise"/>
      <sheetName val="Module3"/>
      <sheetName val="DialogEditor"/>
      <sheetName val="Module4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>
        <row r="8">
          <cell r="A8" t="str">
            <v>Client: Gauteng Housing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ntractor_certificate"/>
      <sheetName val="Consultant_invoice"/>
      <sheetName val="Blank"/>
    </sheetNames>
    <sheetDataSet>
      <sheetData sheetId="0">
        <row r="1">
          <cell r="A1" t="str">
            <v>NOTES</v>
          </cell>
        </row>
      </sheetData>
      <sheetData sheetId="1"/>
      <sheetData sheetId="2">
        <row r="1">
          <cell r="A1" t="str">
            <v>CONSULTANT INVOICE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EBDA1-BBC8-47F9-B8DD-3FB0A01113C5}">
  <sheetPr>
    <tabColor theme="0" tint="-0.34998626667073579"/>
  </sheetPr>
  <dimension ref="A1:I112"/>
  <sheetViews>
    <sheetView tabSelected="1" view="pageBreakPreview" topLeftCell="A13" zoomScaleNormal="100" zoomScaleSheetLayoutView="100" workbookViewId="0">
      <selection activeCell="E85" sqref="E85"/>
    </sheetView>
  </sheetViews>
  <sheetFormatPr defaultColWidth="12.5703125" defaultRowHeight="12.75"/>
  <cols>
    <col min="1" max="1" width="5.7109375" style="1" customWidth="1"/>
    <col min="2" max="2" width="8.28515625" style="1" customWidth="1"/>
    <col min="3" max="3" width="47.42578125" style="1" customWidth="1"/>
    <col min="4" max="4" width="7.5703125" style="1" customWidth="1"/>
    <col min="5" max="5" width="12.28515625" style="1" bestFit="1" customWidth="1"/>
    <col min="6" max="6" width="13.28515625" style="1" customWidth="1"/>
    <col min="7" max="7" width="14.28515625" style="1" customWidth="1"/>
    <col min="8" max="8" width="2.7109375" style="1" customWidth="1"/>
    <col min="9" max="256" width="12.5703125" style="1"/>
    <col min="257" max="257" width="5.7109375" style="1" customWidth="1"/>
    <col min="258" max="258" width="8.28515625" style="1" customWidth="1"/>
    <col min="259" max="259" width="47.42578125" style="1" customWidth="1"/>
    <col min="260" max="260" width="7.5703125" style="1" customWidth="1"/>
    <col min="261" max="261" width="7.140625" style="1" bestFit="1" customWidth="1"/>
    <col min="262" max="262" width="12.5703125" style="1"/>
    <col min="263" max="263" width="15.140625" style="1" customWidth="1"/>
    <col min="264" max="264" width="2.7109375" style="1" customWidth="1"/>
    <col min="265" max="512" width="12.5703125" style="1"/>
    <col min="513" max="513" width="5.7109375" style="1" customWidth="1"/>
    <col min="514" max="514" width="8.28515625" style="1" customWidth="1"/>
    <col min="515" max="515" width="47.42578125" style="1" customWidth="1"/>
    <col min="516" max="516" width="7.5703125" style="1" customWidth="1"/>
    <col min="517" max="517" width="7.140625" style="1" bestFit="1" customWidth="1"/>
    <col min="518" max="518" width="12.5703125" style="1"/>
    <col min="519" max="519" width="15.140625" style="1" customWidth="1"/>
    <col min="520" max="520" width="2.7109375" style="1" customWidth="1"/>
    <col min="521" max="768" width="12.5703125" style="1"/>
    <col min="769" max="769" width="5.7109375" style="1" customWidth="1"/>
    <col min="770" max="770" width="8.28515625" style="1" customWidth="1"/>
    <col min="771" max="771" width="47.42578125" style="1" customWidth="1"/>
    <col min="772" max="772" width="7.5703125" style="1" customWidth="1"/>
    <col min="773" max="773" width="7.140625" style="1" bestFit="1" customWidth="1"/>
    <col min="774" max="774" width="12.5703125" style="1"/>
    <col min="775" max="775" width="15.140625" style="1" customWidth="1"/>
    <col min="776" max="776" width="2.7109375" style="1" customWidth="1"/>
    <col min="777" max="1024" width="12.5703125" style="1"/>
    <col min="1025" max="1025" width="5.7109375" style="1" customWidth="1"/>
    <col min="1026" max="1026" width="8.28515625" style="1" customWidth="1"/>
    <col min="1027" max="1027" width="47.42578125" style="1" customWidth="1"/>
    <col min="1028" max="1028" width="7.5703125" style="1" customWidth="1"/>
    <col min="1029" max="1029" width="7.140625" style="1" bestFit="1" customWidth="1"/>
    <col min="1030" max="1030" width="12.5703125" style="1"/>
    <col min="1031" max="1031" width="15.140625" style="1" customWidth="1"/>
    <col min="1032" max="1032" width="2.7109375" style="1" customWidth="1"/>
    <col min="1033" max="1280" width="12.5703125" style="1"/>
    <col min="1281" max="1281" width="5.7109375" style="1" customWidth="1"/>
    <col min="1282" max="1282" width="8.28515625" style="1" customWidth="1"/>
    <col min="1283" max="1283" width="47.42578125" style="1" customWidth="1"/>
    <col min="1284" max="1284" width="7.5703125" style="1" customWidth="1"/>
    <col min="1285" max="1285" width="7.140625" style="1" bestFit="1" customWidth="1"/>
    <col min="1286" max="1286" width="12.5703125" style="1"/>
    <col min="1287" max="1287" width="15.140625" style="1" customWidth="1"/>
    <col min="1288" max="1288" width="2.7109375" style="1" customWidth="1"/>
    <col min="1289" max="1536" width="12.5703125" style="1"/>
    <col min="1537" max="1537" width="5.7109375" style="1" customWidth="1"/>
    <col min="1538" max="1538" width="8.28515625" style="1" customWidth="1"/>
    <col min="1539" max="1539" width="47.42578125" style="1" customWidth="1"/>
    <col min="1540" max="1540" width="7.5703125" style="1" customWidth="1"/>
    <col min="1541" max="1541" width="7.140625" style="1" bestFit="1" customWidth="1"/>
    <col min="1542" max="1542" width="12.5703125" style="1"/>
    <col min="1543" max="1543" width="15.140625" style="1" customWidth="1"/>
    <col min="1544" max="1544" width="2.7109375" style="1" customWidth="1"/>
    <col min="1545" max="1792" width="12.5703125" style="1"/>
    <col min="1793" max="1793" width="5.7109375" style="1" customWidth="1"/>
    <col min="1794" max="1794" width="8.28515625" style="1" customWidth="1"/>
    <col min="1795" max="1795" width="47.42578125" style="1" customWidth="1"/>
    <col min="1796" max="1796" width="7.5703125" style="1" customWidth="1"/>
    <col min="1797" max="1797" width="7.140625" style="1" bestFit="1" customWidth="1"/>
    <col min="1798" max="1798" width="12.5703125" style="1"/>
    <col min="1799" max="1799" width="15.140625" style="1" customWidth="1"/>
    <col min="1800" max="1800" width="2.7109375" style="1" customWidth="1"/>
    <col min="1801" max="2048" width="12.5703125" style="1"/>
    <col min="2049" max="2049" width="5.7109375" style="1" customWidth="1"/>
    <col min="2050" max="2050" width="8.28515625" style="1" customWidth="1"/>
    <col min="2051" max="2051" width="47.42578125" style="1" customWidth="1"/>
    <col min="2052" max="2052" width="7.5703125" style="1" customWidth="1"/>
    <col min="2053" max="2053" width="7.140625" style="1" bestFit="1" customWidth="1"/>
    <col min="2054" max="2054" width="12.5703125" style="1"/>
    <col min="2055" max="2055" width="15.140625" style="1" customWidth="1"/>
    <col min="2056" max="2056" width="2.7109375" style="1" customWidth="1"/>
    <col min="2057" max="2304" width="12.5703125" style="1"/>
    <col min="2305" max="2305" width="5.7109375" style="1" customWidth="1"/>
    <col min="2306" max="2306" width="8.28515625" style="1" customWidth="1"/>
    <col min="2307" max="2307" width="47.42578125" style="1" customWidth="1"/>
    <col min="2308" max="2308" width="7.5703125" style="1" customWidth="1"/>
    <col min="2309" max="2309" width="7.140625" style="1" bestFit="1" customWidth="1"/>
    <col min="2310" max="2310" width="12.5703125" style="1"/>
    <col min="2311" max="2311" width="15.140625" style="1" customWidth="1"/>
    <col min="2312" max="2312" width="2.7109375" style="1" customWidth="1"/>
    <col min="2313" max="2560" width="12.5703125" style="1"/>
    <col min="2561" max="2561" width="5.7109375" style="1" customWidth="1"/>
    <col min="2562" max="2562" width="8.28515625" style="1" customWidth="1"/>
    <col min="2563" max="2563" width="47.42578125" style="1" customWidth="1"/>
    <col min="2564" max="2564" width="7.5703125" style="1" customWidth="1"/>
    <col min="2565" max="2565" width="7.140625" style="1" bestFit="1" customWidth="1"/>
    <col min="2566" max="2566" width="12.5703125" style="1"/>
    <col min="2567" max="2567" width="15.140625" style="1" customWidth="1"/>
    <col min="2568" max="2568" width="2.7109375" style="1" customWidth="1"/>
    <col min="2569" max="2816" width="12.5703125" style="1"/>
    <col min="2817" max="2817" width="5.7109375" style="1" customWidth="1"/>
    <col min="2818" max="2818" width="8.28515625" style="1" customWidth="1"/>
    <col min="2819" max="2819" width="47.42578125" style="1" customWidth="1"/>
    <col min="2820" max="2820" width="7.5703125" style="1" customWidth="1"/>
    <col min="2821" max="2821" width="7.140625" style="1" bestFit="1" customWidth="1"/>
    <col min="2822" max="2822" width="12.5703125" style="1"/>
    <col min="2823" max="2823" width="15.140625" style="1" customWidth="1"/>
    <col min="2824" max="2824" width="2.7109375" style="1" customWidth="1"/>
    <col min="2825" max="3072" width="12.5703125" style="1"/>
    <col min="3073" max="3073" width="5.7109375" style="1" customWidth="1"/>
    <col min="3074" max="3074" width="8.28515625" style="1" customWidth="1"/>
    <col min="3075" max="3075" width="47.42578125" style="1" customWidth="1"/>
    <col min="3076" max="3076" width="7.5703125" style="1" customWidth="1"/>
    <col min="3077" max="3077" width="7.140625" style="1" bestFit="1" customWidth="1"/>
    <col min="3078" max="3078" width="12.5703125" style="1"/>
    <col min="3079" max="3079" width="15.140625" style="1" customWidth="1"/>
    <col min="3080" max="3080" width="2.7109375" style="1" customWidth="1"/>
    <col min="3081" max="3328" width="12.5703125" style="1"/>
    <col min="3329" max="3329" width="5.7109375" style="1" customWidth="1"/>
    <col min="3330" max="3330" width="8.28515625" style="1" customWidth="1"/>
    <col min="3331" max="3331" width="47.42578125" style="1" customWidth="1"/>
    <col min="3332" max="3332" width="7.5703125" style="1" customWidth="1"/>
    <col min="3333" max="3333" width="7.140625" style="1" bestFit="1" customWidth="1"/>
    <col min="3334" max="3334" width="12.5703125" style="1"/>
    <col min="3335" max="3335" width="15.140625" style="1" customWidth="1"/>
    <col min="3336" max="3336" width="2.7109375" style="1" customWidth="1"/>
    <col min="3337" max="3584" width="12.5703125" style="1"/>
    <col min="3585" max="3585" width="5.7109375" style="1" customWidth="1"/>
    <col min="3586" max="3586" width="8.28515625" style="1" customWidth="1"/>
    <col min="3587" max="3587" width="47.42578125" style="1" customWidth="1"/>
    <col min="3588" max="3588" width="7.5703125" style="1" customWidth="1"/>
    <col min="3589" max="3589" width="7.140625" style="1" bestFit="1" customWidth="1"/>
    <col min="3590" max="3590" width="12.5703125" style="1"/>
    <col min="3591" max="3591" width="15.140625" style="1" customWidth="1"/>
    <col min="3592" max="3592" width="2.7109375" style="1" customWidth="1"/>
    <col min="3593" max="3840" width="12.5703125" style="1"/>
    <col min="3841" max="3841" width="5.7109375" style="1" customWidth="1"/>
    <col min="3842" max="3842" width="8.28515625" style="1" customWidth="1"/>
    <col min="3843" max="3843" width="47.42578125" style="1" customWidth="1"/>
    <col min="3844" max="3844" width="7.5703125" style="1" customWidth="1"/>
    <col min="3845" max="3845" width="7.140625" style="1" bestFit="1" customWidth="1"/>
    <col min="3846" max="3846" width="12.5703125" style="1"/>
    <col min="3847" max="3847" width="15.140625" style="1" customWidth="1"/>
    <col min="3848" max="3848" width="2.7109375" style="1" customWidth="1"/>
    <col min="3849" max="4096" width="12.5703125" style="1"/>
    <col min="4097" max="4097" width="5.7109375" style="1" customWidth="1"/>
    <col min="4098" max="4098" width="8.28515625" style="1" customWidth="1"/>
    <col min="4099" max="4099" width="47.42578125" style="1" customWidth="1"/>
    <col min="4100" max="4100" width="7.5703125" style="1" customWidth="1"/>
    <col min="4101" max="4101" width="7.140625" style="1" bestFit="1" customWidth="1"/>
    <col min="4102" max="4102" width="12.5703125" style="1"/>
    <col min="4103" max="4103" width="15.140625" style="1" customWidth="1"/>
    <col min="4104" max="4104" width="2.7109375" style="1" customWidth="1"/>
    <col min="4105" max="4352" width="12.5703125" style="1"/>
    <col min="4353" max="4353" width="5.7109375" style="1" customWidth="1"/>
    <col min="4354" max="4354" width="8.28515625" style="1" customWidth="1"/>
    <col min="4355" max="4355" width="47.42578125" style="1" customWidth="1"/>
    <col min="4356" max="4356" width="7.5703125" style="1" customWidth="1"/>
    <col min="4357" max="4357" width="7.140625" style="1" bestFit="1" customWidth="1"/>
    <col min="4358" max="4358" width="12.5703125" style="1"/>
    <col min="4359" max="4359" width="15.140625" style="1" customWidth="1"/>
    <col min="4360" max="4360" width="2.7109375" style="1" customWidth="1"/>
    <col min="4361" max="4608" width="12.5703125" style="1"/>
    <col min="4609" max="4609" width="5.7109375" style="1" customWidth="1"/>
    <col min="4610" max="4610" width="8.28515625" style="1" customWidth="1"/>
    <col min="4611" max="4611" width="47.42578125" style="1" customWidth="1"/>
    <col min="4612" max="4612" width="7.5703125" style="1" customWidth="1"/>
    <col min="4613" max="4613" width="7.140625" style="1" bestFit="1" customWidth="1"/>
    <col min="4614" max="4614" width="12.5703125" style="1"/>
    <col min="4615" max="4615" width="15.140625" style="1" customWidth="1"/>
    <col min="4616" max="4616" width="2.7109375" style="1" customWidth="1"/>
    <col min="4617" max="4864" width="12.5703125" style="1"/>
    <col min="4865" max="4865" width="5.7109375" style="1" customWidth="1"/>
    <col min="4866" max="4866" width="8.28515625" style="1" customWidth="1"/>
    <col min="4867" max="4867" width="47.42578125" style="1" customWidth="1"/>
    <col min="4868" max="4868" width="7.5703125" style="1" customWidth="1"/>
    <col min="4869" max="4869" width="7.140625" style="1" bestFit="1" customWidth="1"/>
    <col min="4870" max="4870" width="12.5703125" style="1"/>
    <col min="4871" max="4871" width="15.140625" style="1" customWidth="1"/>
    <col min="4872" max="4872" width="2.7109375" style="1" customWidth="1"/>
    <col min="4873" max="5120" width="12.5703125" style="1"/>
    <col min="5121" max="5121" width="5.7109375" style="1" customWidth="1"/>
    <col min="5122" max="5122" width="8.28515625" style="1" customWidth="1"/>
    <col min="5123" max="5123" width="47.42578125" style="1" customWidth="1"/>
    <col min="5124" max="5124" width="7.5703125" style="1" customWidth="1"/>
    <col min="5125" max="5125" width="7.140625" style="1" bestFit="1" customWidth="1"/>
    <col min="5126" max="5126" width="12.5703125" style="1"/>
    <col min="5127" max="5127" width="15.140625" style="1" customWidth="1"/>
    <col min="5128" max="5128" width="2.7109375" style="1" customWidth="1"/>
    <col min="5129" max="5376" width="12.5703125" style="1"/>
    <col min="5377" max="5377" width="5.7109375" style="1" customWidth="1"/>
    <col min="5378" max="5378" width="8.28515625" style="1" customWidth="1"/>
    <col min="5379" max="5379" width="47.42578125" style="1" customWidth="1"/>
    <col min="5380" max="5380" width="7.5703125" style="1" customWidth="1"/>
    <col min="5381" max="5381" width="7.140625" style="1" bestFit="1" customWidth="1"/>
    <col min="5382" max="5382" width="12.5703125" style="1"/>
    <col min="5383" max="5383" width="15.140625" style="1" customWidth="1"/>
    <col min="5384" max="5384" width="2.7109375" style="1" customWidth="1"/>
    <col min="5385" max="5632" width="12.5703125" style="1"/>
    <col min="5633" max="5633" width="5.7109375" style="1" customWidth="1"/>
    <col min="5634" max="5634" width="8.28515625" style="1" customWidth="1"/>
    <col min="5635" max="5635" width="47.42578125" style="1" customWidth="1"/>
    <col min="5636" max="5636" width="7.5703125" style="1" customWidth="1"/>
    <col min="5637" max="5637" width="7.140625" style="1" bestFit="1" customWidth="1"/>
    <col min="5638" max="5638" width="12.5703125" style="1"/>
    <col min="5639" max="5639" width="15.140625" style="1" customWidth="1"/>
    <col min="5640" max="5640" width="2.7109375" style="1" customWidth="1"/>
    <col min="5641" max="5888" width="12.5703125" style="1"/>
    <col min="5889" max="5889" width="5.7109375" style="1" customWidth="1"/>
    <col min="5890" max="5890" width="8.28515625" style="1" customWidth="1"/>
    <col min="5891" max="5891" width="47.42578125" style="1" customWidth="1"/>
    <col min="5892" max="5892" width="7.5703125" style="1" customWidth="1"/>
    <col min="5893" max="5893" width="7.140625" style="1" bestFit="1" customWidth="1"/>
    <col min="5894" max="5894" width="12.5703125" style="1"/>
    <col min="5895" max="5895" width="15.140625" style="1" customWidth="1"/>
    <col min="5896" max="5896" width="2.7109375" style="1" customWidth="1"/>
    <col min="5897" max="6144" width="12.5703125" style="1"/>
    <col min="6145" max="6145" width="5.7109375" style="1" customWidth="1"/>
    <col min="6146" max="6146" width="8.28515625" style="1" customWidth="1"/>
    <col min="6147" max="6147" width="47.42578125" style="1" customWidth="1"/>
    <col min="6148" max="6148" width="7.5703125" style="1" customWidth="1"/>
    <col min="6149" max="6149" width="7.140625" style="1" bestFit="1" customWidth="1"/>
    <col min="6150" max="6150" width="12.5703125" style="1"/>
    <col min="6151" max="6151" width="15.140625" style="1" customWidth="1"/>
    <col min="6152" max="6152" width="2.7109375" style="1" customWidth="1"/>
    <col min="6153" max="6400" width="12.5703125" style="1"/>
    <col min="6401" max="6401" width="5.7109375" style="1" customWidth="1"/>
    <col min="6402" max="6402" width="8.28515625" style="1" customWidth="1"/>
    <col min="6403" max="6403" width="47.42578125" style="1" customWidth="1"/>
    <col min="6404" max="6404" width="7.5703125" style="1" customWidth="1"/>
    <col min="6405" max="6405" width="7.140625" style="1" bestFit="1" customWidth="1"/>
    <col min="6406" max="6406" width="12.5703125" style="1"/>
    <col min="6407" max="6407" width="15.140625" style="1" customWidth="1"/>
    <col min="6408" max="6408" width="2.7109375" style="1" customWidth="1"/>
    <col min="6409" max="6656" width="12.5703125" style="1"/>
    <col min="6657" max="6657" width="5.7109375" style="1" customWidth="1"/>
    <col min="6658" max="6658" width="8.28515625" style="1" customWidth="1"/>
    <col min="6659" max="6659" width="47.42578125" style="1" customWidth="1"/>
    <col min="6660" max="6660" width="7.5703125" style="1" customWidth="1"/>
    <col min="6661" max="6661" width="7.140625" style="1" bestFit="1" customWidth="1"/>
    <col min="6662" max="6662" width="12.5703125" style="1"/>
    <col min="6663" max="6663" width="15.140625" style="1" customWidth="1"/>
    <col min="6664" max="6664" width="2.7109375" style="1" customWidth="1"/>
    <col min="6665" max="6912" width="12.5703125" style="1"/>
    <col min="6913" max="6913" width="5.7109375" style="1" customWidth="1"/>
    <col min="6914" max="6914" width="8.28515625" style="1" customWidth="1"/>
    <col min="6915" max="6915" width="47.42578125" style="1" customWidth="1"/>
    <col min="6916" max="6916" width="7.5703125" style="1" customWidth="1"/>
    <col min="6917" max="6917" width="7.140625" style="1" bestFit="1" customWidth="1"/>
    <col min="6918" max="6918" width="12.5703125" style="1"/>
    <col min="6919" max="6919" width="15.140625" style="1" customWidth="1"/>
    <col min="6920" max="6920" width="2.7109375" style="1" customWidth="1"/>
    <col min="6921" max="7168" width="12.5703125" style="1"/>
    <col min="7169" max="7169" width="5.7109375" style="1" customWidth="1"/>
    <col min="7170" max="7170" width="8.28515625" style="1" customWidth="1"/>
    <col min="7171" max="7171" width="47.42578125" style="1" customWidth="1"/>
    <col min="7172" max="7172" width="7.5703125" style="1" customWidth="1"/>
    <col min="7173" max="7173" width="7.140625" style="1" bestFit="1" customWidth="1"/>
    <col min="7174" max="7174" width="12.5703125" style="1"/>
    <col min="7175" max="7175" width="15.140625" style="1" customWidth="1"/>
    <col min="7176" max="7176" width="2.7109375" style="1" customWidth="1"/>
    <col min="7177" max="7424" width="12.5703125" style="1"/>
    <col min="7425" max="7425" width="5.7109375" style="1" customWidth="1"/>
    <col min="7426" max="7426" width="8.28515625" style="1" customWidth="1"/>
    <col min="7427" max="7427" width="47.42578125" style="1" customWidth="1"/>
    <col min="7428" max="7428" width="7.5703125" style="1" customWidth="1"/>
    <col min="7429" max="7429" width="7.140625" style="1" bestFit="1" customWidth="1"/>
    <col min="7430" max="7430" width="12.5703125" style="1"/>
    <col min="7431" max="7431" width="15.140625" style="1" customWidth="1"/>
    <col min="7432" max="7432" width="2.7109375" style="1" customWidth="1"/>
    <col min="7433" max="7680" width="12.5703125" style="1"/>
    <col min="7681" max="7681" width="5.7109375" style="1" customWidth="1"/>
    <col min="7682" max="7682" width="8.28515625" style="1" customWidth="1"/>
    <col min="7683" max="7683" width="47.42578125" style="1" customWidth="1"/>
    <col min="7684" max="7684" width="7.5703125" style="1" customWidth="1"/>
    <col min="7685" max="7685" width="7.140625" style="1" bestFit="1" customWidth="1"/>
    <col min="7686" max="7686" width="12.5703125" style="1"/>
    <col min="7687" max="7687" width="15.140625" style="1" customWidth="1"/>
    <col min="7688" max="7688" width="2.7109375" style="1" customWidth="1"/>
    <col min="7689" max="7936" width="12.5703125" style="1"/>
    <col min="7937" max="7937" width="5.7109375" style="1" customWidth="1"/>
    <col min="7938" max="7938" width="8.28515625" style="1" customWidth="1"/>
    <col min="7939" max="7939" width="47.42578125" style="1" customWidth="1"/>
    <col min="7940" max="7940" width="7.5703125" style="1" customWidth="1"/>
    <col min="7941" max="7941" width="7.140625" style="1" bestFit="1" customWidth="1"/>
    <col min="7942" max="7942" width="12.5703125" style="1"/>
    <col min="7943" max="7943" width="15.140625" style="1" customWidth="1"/>
    <col min="7944" max="7944" width="2.7109375" style="1" customWidth="1"/>
    <col min="7945" max="8192" width="12.5703125" style="1"/>
    <col min="8193" max="8193" width="5.7109375" style="1" customWidth="1"/>
    <col min="8194" max="8194" width="8.28515625" style="1" customWidth="1"/>
    <col min="8195" max="8195" width="47.42578125" style="1" customWidth="1"/>
    <col min="8196" max="8196" width="7.5703125" style="1" customWidth="1"/>
    <col min="8197" max="8197" width="7.140625" style="1" bestFit="1" customWidth="1"/>
    <col min="8198" max="8198" width="12.5703125" style="1"/>
    <col min="8199" max="8199" width="15.140625" style="1" customWidth="1"/>
    <col min="8200" max="8200" width="2.7109375" style="1" customWidth="1"/>
    <col min="8201" max="8448" width="12.5703125" style="1"/>
    <col min="8449" max="8449" width="5.7109375" style="1" customWidth="1"/>
    <col min="8450" max="8450" width="8.28515625" style="1" customWidth="1"/>
    <col min="8451" max="8451" width="47.42578125" style="1" customWidth="1"/>
    <col min="8452" max="8452" width="7.5703125" style="1" customWidth="1"/>
    <col min="8453" max="8453" width="7.140625" style="1" bestFit="1" customWidth="1"/>
    <col min="8454" max="8454" width="12.5703125" style="1"/>
    <col min="8455" max="8455" width="15.140625" style="1" customWidth="1"/>
    <col min="8456" max="8456" width="2.7109375" style="1" customWidth="1"/>
    <col min="8457" max="8704" width="12.5703125" style="1"/>
    <col min="8705" max="8705" width="5.7109375" style="1" customWidth="1"/>
    <col min="8706" max="8706" width="8.28515625" style="1" customWidth="1"/>
    <col min="8707" max="8707" width="47.42578125" style="1" customWidth="1"/>
    <col min="8708" max="8708" width="7.5703125" style="1" customWidth="1"/>
    <col min="8709" max="8709" width="7.140625" style="1" bestFit="1" customWidth="1"/>
    <col min="8710" max="8710" width="12.5703125" style="1"/>
    <col min="8711" max="8711" width="15.140625" style="1" customWidth="1"/>
    <col min="8712" max="8712" width="2.7109375" style="1" customWidth="1"/>
    <col min="8713" max="8960" width="12.5703125" style="1"/>
    <col min="8961" max="8961" width="5.7109375" style="1" customWidth="1"/>
    <col min="8962" max="8962" width="8.28515625" style="1" customWidth="1"/>
    <col min="8963" max="8963" width="47.42578125" style="1" customWidth="1"/>
    <col min="8964" max="8964" width="7.5703125" style="1" customWidth="1"/>
    <col min="8965" max="8965" width="7.140625" style="1" bestFit="1" customWidth="1"/>
    <col min="8966" max="8966" width="12.5703125" style="1"/>
    <col min="8967" max="8967" width="15.140625" style="1" customWidth="1"/>
    <col min="8968" max="8968" width="2.7109375" style="1" customWidth="1"/>
    <col min="8969" max="9216" width="12.5703125" style="1"/>
    <col min="9217" max="9217" width="5.7109375" style="1" customWidth="1"/>
    <col min="9218" max="9218" width="8.28515625" style="1" customWidth="1"/>
    <col min="9219" max="9219" width="47.42578125" style="1" customWidth="1"/>
    <col min="9220" max="9220" width="7.5703125" style="1" customWidth="1"/>
    <col min="9221" max="9221" width="7.140625" style="1" bestFit="1" customWidth="1"/>
    <col min="9222" max="9222" width="12.5703125" style="1"/>
    <col min="9223" max="9223" width="15.140625" style="1" customWidth="1"/>
    <col min="9224" max="9224" width="2.7109375" style="1" customWidth="1"/>
    <col min="9225" max="9472" width="12.5703125" style="1"/>
    <col min="9473" max="9473" width="5.7109375" style="1" customWidth="1"/>
    <col min="9474" max="9474" width="8.28515625" style="1" customWidth="1"/>
    <col min="9475" max="9475" width="47.42578125" style="1" customWidth="1"/>
    <col min="9476" max="9476" width="7.5703125" style="1" customWidth="1"/>
    <col min="9477" max="9477" width="7.140625" style="1" bestFit="1" customWidth="1"/>
    <col min="9478" max="9478" width="12.5703125" style="1"/>
    <col min="9479" max="9479" width="15.140625" style="1" customWidth="1"/>
    <col min="9480" max="9480" width="2.7109375" style="1" customWidth="1"/>
    <col min="9481" max="9728" width="12.5703125" style="1"/>
    <col min="9729" max="9729" width="5.7109375" style="1" customWidth="1"/>
    <col min="9730" max="9730" width="8.28515625" style="1" customWidth="1"/>
    <col min="9731" max="9731" width="47.42578125" style="1" customWidth="1"/>
    <col min="9732" max="9732" width="7.5703125" style="1" customWidth="1"/>
    <col min="9733" max="9733" width="7.140625" style="1" bestFit="1" customWidth="1"/>
    <col min="9734" max="9734" width="12.5703125" style="1"/>
    <col min="9735" max="9735" width="15.140625" style="1" customWidth="1"/>
    <col min="9736" max="9736" width="2.7109375" style="1" customWidth="1"/>
    <col min="9737" max="9984" width="12.5703125" style="1"/>
    <col min="9985" max="9985" width="5.7109375" style="1" customWidth="1"/>
    <col min="9986" max="9986" width="8.28515625" style="1" customWidth="1"/>
    <col min="9987" max="9987" width="47.42578125" style="1" customWidth="1"/>
    <col min="9988" max="9988" width="7.5703125" style="1" customWidth="1"/>
    <col min="9989" max="9989" width="7.140625" style="1" bestFit="1" customWidth="1"/>
    <col min="9990" max="9990" width="12.5703125" style="1"/>
    <col min="9991" max="9991" width="15.140625" style="1" customWidth="1"/>
    <col min="9992" max="9992" width="2.7109375" style="1" customWidth="1"/>
    <col min="9993" max="10240" width="12.5703125" style="1"/>
    <col min="10241" max="10241" width="5.7109375" style="1" customWidth="1"/>
    <col min="10242" max="10242" width="8.28515625" style="1" customWidth="1"/>
    <col min="10243" max="10243" width="47.42578125" style="1" customWidth="1"/>
    <col min="10244" max="10244" width="7.5703125" style="1" customWidth="1"/>
    <col min="10245" max="10245" width="7.140625" style="1" bestFit="1" customWidth="1"/>
    <col min="10246" max="10246" width="12.5703125" style="1"/>
    <col min="10247" max="10247" width="15.140625" style="1" customWidth="1"/>
    <col min="10248" max="10248" width="2.7109375" style="1" customWidth="1"/>
    <col min="10249" max="10496" width="12.5703125" style="1"/>
    <col min="10497" max="10497" width="5.7109375" style="1" customWidth="1"/>
    <col min="10498" max="10498" width="8.28515625" style="1" customWidth="1"/>
    <col min="10499" max="10499" width="47.42578125" style="1" customWidth="1"/>
    <col min="10500" max="10500" width="7.5703125" style="1" customWidth="1"/>
    <col min="10501" max="10501" width="7.140625" style="1" bestFit="1" customWidth="1"/>
    <col min="10502" max="10502" width="12.5703125" style="1"/>
    <col min="10503" max="10503" width="15.140625" style="1" customWidth="1"/>
    <col min="10504" max="10504" width="2.7109375" style="1" customWidth="1"/>
    <col min="10505" max="10752" width="12.5703125" style="1"/>
    <col min="10753" max="10753" width="5.7109375" style="1" customWidth="1"/>
    <col min="10754" max="10754" width="8.28515625" style="1" customWidth="1"/>
    <col min="10755" max="10755" width="47.42578125" style="1" customWidth="1"/>
    <col min="10756" max="10756" width="7.5703125" style="1" customWidth="1"/>
    <col min="10757" max="10757" width="7.140625" style="1" bestFit="1" customWidth="1"/>
    <col min="10758" max="10758" width="12.5703125" style="1"/>
    <col min="10759" max="10759" width="15.140625" style="1" customWidth="1"/>
    <col min="10760" max="10760" width="2.7109375" style="1" customWidth="1"/>
    <col min="10761" max="11008" width="12.5703125" style="1"/>
    <col min="11009" max="11009" width="5.7109375" style="1" customWidth="1"/>
    <col min="11010" max="11010" width="8.28515625" style="1" customWidth="1"/>
    <col min="11011" max="11011" width="47.42578125" style="1" customWidth="1"/>
    <col min="11012" max="11012" width="7.5703125" style="1" customWidth="1"/>
    <col min="11013" max="11013" width="7.140625" style="1" bestFit="1" customWidth="1"/>
    <col min="11014" max="11014" width="12.5703125" style="1"/>
    <col min="11015" max="11015" width="15.140625" style="1" customWidth="1"/>
    <col min="11016" max="11016" width="2.7109375" style="1" customWidth="1"/>
    <col min="11017" max="11264" width="12.5703125" style="1"/>
    <col min="11265" max="11265" width="5.7109375" style="1" customWidth="1"/>
    <col min="11266" max="11266" width="8.28515625" style="1" customWidth="1"/>
    <col min="11267" max="11267" width="47.42578125" style="1" customWidth="1"/>
    <col min="11268" max="11268" width="7.5703125" style="1" customWidth="1"/>
    <col min="11269" max="11269" width="7.140625" style="1" bestFit="1" customWidth="1"/>
    <col min="11270" max="11270" width="12.5703125" style="1"/>
    <col min="11271" max="11271" width="15.140625" style="1" customWidth="1"/>
    <col min="11272" max="11272" width="2.7109375" style="1" customWidth="1"/>
    <col min="11273" max="11520" width="12.5703125" style="1"/>
    <col min="11521" max="11521" width="5.7109375" style="1" customWidth="1"/>
    <col min="11522" max="11522" width="8.28515625" style="1" customWidth="1"/>
    <col min="11523" max="11523" width="47.42578125" style="1" customWidth="1"/>
    <col min="11524" max="11524" width="7.5703125" style="1" customWidth="1"/>
    <col min="11525" max="11525" width="7.140625" style="1" bestFit="1" customWidth="1"/>
    <col min="11526" max="11526" width="12.5703125" style="1"/>
    <col min="11527" max="11527" width="15.140625" style="1" customWidth="1"/>
    <col min="11528" max="11528" width="2.7109375" style="1" customWidth="1"/>
    <col min="11529" max="11776" width="12.5703125" style="1"/>
    <col min="11777" max="11777" width="5.7109375" style="1" customWidth="1"/>
    <col min="11778" max="11778" width="8.28515625" style="1" customWidth="1"/>
    <col min="11779" max="11779" width="47.42578125" style="1" customWidth="1"/>
    <col min="11780" max="11780" width="7.5703125" style="1" customWidth="1"/>
    <col min="11781" max="11781" width="7.140625" style="1" bestFit="1" customWidth="1"/>
    <col min="11782" max="11782" width="12.5703125" style="1"/>
    <col min="11783" max="11783" width="15.140625" style="1" customWidth="1"/>
    <col min="11784" max="11784" width="2.7109375" style="1" customWidth="1"/>
    <col min="11785" max="12032" width="12.5703125" style="1"/>
    <col min="12033" max="12033" width="5.7109375" style="1" customWidth="1"/>
    <col min="12034" max="12034" width="8.28515625" style="1" customWidth="1"/>
    <col min="12035" max="12035" width="47.42578125" style="1" customWidth="1"/>
    <col min="12036" max="12036" width="7.5703125" style="1" customWidth="1"/>
    <col min="12037" max="12037" width="7.140625" style="1" bestFit="1" customWidth="1"/>
    <col min="12038" max="12038" width="12.5703125" style="1"/>
    <col min="12039" max="12039" width="15.140625" style="1" customWidth="1"/>
    <col min="12040" max="12040" width="2.7109375" style="1" customWidth="1"/>
    <col min="12041" max="12288" width="12.5703125" style="1"/>
    <col min="12289" max="12289" width="5.7109375" style="1" customWidth="1"/>
    <col min="12290" max="12290" width="8.28515625" style="1" customWidth="1"/>
    <col min="12291" max="12291" width="47.42578125" style="1" customWidth="1"/>
    <col min="12292" max="12292" width="7.5703125" style="1" customWidth="1"/>
    <col min="12293" max="12293" width="7.140625" style="1" bestFit="1" customWidth="1"/>
    <col min="12294" max="12294" width="12.5703125" style="1"/>
    <col min="12295" max="12295" width="15.140625" style="1" customWidth="1"/>
    <col min="12296" max="12296" width="2.7109375" style="1" customWidth="1"/>
    <col min="12297" max="12544" width="12.5703125" style="1"/>
    <col min="12545" max="12545" width="5.7109375" style="1" customWidth="1"/>
    <col min="12546" max="12546" width="8.28515625" style="1" customWidth="1"/>
    <col min="12547" max="12547" width="47.42578125" style="1" customWidth="1"/>
    <col min="12548" max="12548" width="7.5703125" style="1" customWidth="1"/>
    <col min="12549" max="12549" width="7.140625" style="1" bestFit="1" customWidth="1"/>
    <col min="12550" max="12550" width="12.5703125" style="1"/>
    <col min="12551" max="12551" width="15.140625" style="1" customWidth="1"/>
    <col min="12552" max="12552" width="2.7109375" style="1" customWidth="1"/>
    <col min="12553" max="12800" width="12.5703125" style="1"/>
    <col min="12801" max="12801" width="5.7109375" style="1" customWidth="1"/>
    <col min="12802" max="12802" width="8.28515625" style="1" customWidth="1"/>
    <col min="12803" max="12803" width="47.42578125" style="1" customWidth="1"/>
    <col min="12804" max="12804" width="7.5703125" style="1" customWidth="1"/>
    <col min="12805" max="12805" width="7.140625" style="1" bestFit="1" customWidth="1"/>
    <col min="12806" max="12806" width="12.5703125" style="1"/>
    <col min="12807" max="12807" width="15.140625" style="1" customWidth="1"/>
    <col min="12808" max="12808" width="2.7109375" style="1" customWidth="1"/>
    <col min="12809" max="13056" width="12.5703125" style="1"/>
    <col min="13057" max="13057" width="5.7109375" style="1" customWidth="1"/>
    <col min="13058" max="13058" width="8.28515625" style="1" customWidth="1"/>
    <col min="13059" max="13059" width="47.42578125" style="1" customWidth="1"/>
    <col min="13060" max="13060" width="7.5703125" style="1" customWidth="1"/>
    <col min="13061" max="13061" width="7.140625" style="1" bestFit="1" customWidth="1"/>
    <col min="13062" max="13062" width="12.5703125" style="1"/>
    <col min="13063" max="13063" width="15.140625" style="1" customWidth="1"/>
    <col min="13064" max="13064" width="2.7109375" style="1" customWidth="1"/>
    <col min="13065" max="13312" width="12.5703125" style="1"/>
    <col min="13313" max="13313" width="5.7109375" style="1" customWidth="1"/>
    <col min="13314" max="13314" width="8.28515625" style="1" customWidth="1"/>
    <col min="13315" max="13315" width="47.42578125" style="1" customWidth="1"/>
    <col min="13316" max="13316" width="7.5703125" style="1" customWidth="1"/>
    <col min="13317" max="13317" width="7.140625" style="1" bestFit="1" customWidth="1"/>
    <col min="13318" max="13318" width="12.5703125" style="1"/>
    <col min="13319" max="13319" width="15.140625" style="1" customWidth="1"/>
    <col min="13320" max="13320" width="2.7109375" style="1" customWidth="1"/>
    <col min="13321" max="13568" width="12.5703125" style="1"/>
    <col min="13569" max="13569" width="5.7109375" style="1" customWidth="1"/>
    <col min="13570" max="13570" width="8.28515625" style="1" customWidth="1"/>
    <col min="13571" max="13571" width="47.42578125" style="1" customWidth="1"/>
    <col min="13572" max="13572" width="7.5703125" style="1" customWidth="1"/>
    <col min="13573" max="13573" width="7.140625" style="1" bestFit="1" customWidth="1"/>
    <col min="13574" max="13574" width="12.5703125" style="1"/>
    <col min="13575" max="13575" width="15.140625" style="1" customWidth="1"/>
    <col min="13576" max="13576" width="2.7109375" style="1" customWidth="1"/>
    <col min="13577" max="13824" width="12.5703125" style="1"/>
    <col min="13825" max="13825" width="5.7109375" style="1" customWidth="1"/>
    <col min="13826" max="13826" width="8.28515625" style="1" customWidth="1"/>
    <col min="13827" max="13827" width="47.42578125" style="1" customWidth="1"/>
    <col min="13828" max="13828" width="7.5703125" style="1" customWidth="1"/>
    <col min="13829" max="13829" width="7.140625" style="1" bestFit="1" customWidth="1"/>
    <col min="13830" max="13830" width="12.5703125" style="1"/>
    <col min="13831" max="13831" width="15.140625" style="1" customWidth="1"/>
    <col min="13832" max="13832" width="2.7109375" style="1" customWidth="1"/>
    <col min="13833" max="14080" width="12.5703125" style="1"/>
    <col min="14081" max="14081" width="5.7109375" style="1" customWidth="1"/>
    <col min="14082" max="14082" width="8.28515625" style="1" customWidth="1"/>
    <col min="14083" max="14083" width="47.42578125" style="1" customWidth="1"/>
    <col min="14084" max="14084" width="7.5703125" style="1" customWidth="1"/>
    <col min="14085" max="14085" width="7.140625" style="1" bestFit="1" customWidth="1"/>
    <col min="14086" max="14086" width="12.5703125" style="1"/>
    <col min="14087" max="14087" width="15.140625" style="1" customWidth="1"/>
    <col min="14088" max="14088" width="2.7109375" style="1" customWidth="1"/>
    <col min="14089" max="14336" width="12.5703125" style="1"/>
    <col min="14337" max="14337" width="5.7109375" style="1" customWidth="1"/>
    <col min="14338" max="14338" width="8.28515625" style="1" customWidth="1"/>
    <col min="14339" max="14339" width="47.42578125" style="1" customWidth="1"/>
    <col min="14340" max="14340" width="7.5703125" style="1" customWidth="1"/>
    <col min="14341" max="14341" width="7.140625" style="1" bestFit="1" customWidth="1"/>
    <col min="14342" max="14342" width="12.5703125" style="1"/>
    <col min="14343" max="14343" width="15.140625" style="1" customWidth="1"/>
    <col min="14344" max="14344" width="2.7109375" style="1" customWidth="1"/>
    <col min="14345" max="14592" width="12.5703125" style="1"/>
    <col min="14593" max="14593" width="5.7109375" style="1" customWidth="1"/>
    <col min="14594" max="14594" width="8.28515625" style="1" customWidth="1"/>
    <col min="14595" max="14595" width="47.42578125" style="1" customWidth="1"/>
    <col min="14596" max="14596" width="7.5703125" style="1" customWidth="1"/>
    <col min="14597" max="14597" width="7.140625" style="1" bestFit="1" customWidth="1"/>
    <col min="14598" max="14598" width="12.5703125" style="1"/>
    <col min="14599" max="14599" width="15.140625" style="1" customWidth="1"/>
    <col min="14600" max="14600" width="2.7109375" style="1" customWidth="1"/>
    <col min="14601" max="14848" width="12.5703125" style="1"/>
    <col min="14849" max="14849" width="5.7109375" style="1" customWidth="1"/>
    <col min="14850" max="14850" width="8.28515625" style="1" customWidth="1"/>
    <col min="14851" max="14851" width="47.42578125" style="1" customWidth="1"/>
    <col min="14852" max="14852" width="7.5703125" style="1" customWidth="1"/>
    <col min="14853" max="14853" width="7.140625" style="1" bestFit="1" customWidth="1"/>
    <col min="14854" max="14854" width="12.5703125" style="1"/>
    <col min="14855" max="14855" width="15.140625" style="1" customWidth="1"/>
    <col min="14856" max="14856" width="2.7109375" style="1" customWidth="1"/>
    <col min="14857" max="15104" width="12.5703125" style="1"/>
    <col min="15105" max="15105" width="5.7109375" style="1" customWidth="1"/>
    <col min="15106" max="15106" width="8.28515625" style="1" customWidth="1"/>
    <col min="15107" max="15107" width="47.42578125" style="1" customWidth="1"/>
    <col min="15108" max="15108" width="7.5703125" style="1" customWidth="1"/>
    <col min="15109" max="15109" width="7.140625" style="1" bestFit="1" customWidth="1"/>
    <col min="15110" max="15110" width="12.5703125" style="1"/>
    <col min="15111" max="15111" width="15.140625" style="1" customWidth="1"/>
    <col min="15112" max="15112" width="2.7109375" style="1" customWidth="1"/>
    <col min="15113" max="15360" width="12.5703125" style="1"/>
    <col min="15361" max="15361" width="5.7109375" style="1" customWidth="1"/>
    <col min="15362" max="15362" width="8.28515625" style="1" customWidth="1"/>
    <col min="15363" max="15363" width="47.42578125" style="1" customWidth="1"/>
    <col min="15364" max="15364" width="7.5703125" style="1" customWidth="1"/>
    <col min="15365" max="15365" width="7.140625" style="1" bestFit="1" customWidth="1"/>
    <col min="15366" max="15366" width="12.5703125" style="1"/>
    <col min="15367" max="15367" width="15.140625" style="1" customWidth="1"/>
    <col min="15368" max="15368" width="2.7109375" style="1" customWidth="1"/>
    <col min="15369" max="15616" width="12.5703125" style="1"/>
    <col min="15617" max="15617" width="5.7109375" style="1" customWidth="1"/>
    <col min="15618" max="15618" width="8.28515625" style="1" customWidth="1"/>
    <col min="15619" max="15619" width="47.42578125" style="1" customWidth="1"/>
    <col min="15620" max="15620" width="7.5703125" style="1" customWidth="1"/>
    <col min="15621" max="15621" width="7.140625" style="1" bestFit="1" customWidth="1"/>
    <col min="15622" max="15622" width="12.5703125" style="1"/>
    <col min="15623" max="15623" width="15.140625" style="1" customWidth="1"/>
    <col min="15624" max="15624" width="2.7109375" style="1" customWidth="1"/>
    <col min="15625" max="15872" width="12.5703125" style="1"/>
    <col min="15873" max="15873" width="5.7109375" style="1" customWidth="1"/>
    <col min="15874" max="15874" width="8.28515625" style="1" customWidth="1"/>
    <col min="15875" max="15875" width="47.42578125" style="1" customWidth="1"/>
    <col min="15876" max="15876" width="7.5703125" style="1" customWidth="1"/>
    <col min="15877" max="15877" width="7.140625" style="1" bestFit="1" customWidth="1"/>
    <col min="15878" max="15878" width="12.5703125" style="1"/>
    <col min="15879" max="15879" width="15.140625" style="1" customWidth="1"/>
    <col min="15880" max="15880" width="2.7109375" style="1" customWidth="1"/>
    <col min="15881" max="16128" width="12.5703125" style="1"/>
    <col min="16129" max="16129" width="5.7109375" style="1" customWidth="1"/>
    <col min="16130" max="16130" width="8.28515625" style="1" customWidth="1"/>
    <col min="16131" max="16131" width="47.42578125" style="1" customWidth="1"/>
    <col min="16132" max="16132" width="7.5703125" style="1" customWidth="1"/>
    <col min="16133" max="16133" width="7.140625" style="1" bestFit="1" customWidth="1"/>
    <col min="16134" max="16134" width="12.5703125" style="1"/>
    <col min="16135" max="16135" width="15.140625" style="1" customWidth="1"/>
    <col min="16136" max="16136" width="2.7109375" style="1" customWidth="1"/>
    <col min="16137" max="16384" width="12.5703125" style="1"/>
  </cols>
  <sheetData>
    <row r="1" spans="1:9" ht="20.100000000000001" customHeight="1">
      <c r="A1" s="327" t="s">
        <v>0</v>
      </c>
      <c r="B1" s="327"/>
      <c r="C1" s="327"/>
      <c r="D1" s="327"/>
      <c r="E1" s="327"/>
      <c r="F1" s="327"/>
      <c r="G1" s="327"/>
    </row>
    <row r="2" spans="1:9" ht="20.100000000000001" customHeight="1">
      <c r="A2" s="2" t="s">
        <v>1</v>
      </c>
      <c r="B2" s="3"/>
      <c r="C2" s="3"/>
      <c r="D2" s="3"/>
      <c r="E2" s="3"/>
      <c r="F2" s="3"/>
      <c r="G2" s="3"/>
    </row>
    <row r="3" spans="1:9" ht="20.100000000000001" customHeight="1">
      <c r="A3" s="2" t="s">
        <v>2</v>
      </c>
      <c r="B3" s="3"/>
      <c r="C3" s="3"/>
      <c r="D3" s="3"/>
      <c r="E3" s="3"/>
      <c r="F3" s="3"/>
      <c r="G3" s="3"/>
    </row>
    <row r="4" spans="1:9">
      <c r="A4" s="2"/>
      <c r="B4" s="3"/>
      <c r="C4" s="3"/>
      <c r="D4" s="3"/>
      <c r="E4" s="3"/>
      <c r="F4" s="3"/>
      <c r="G4" s="3"/>
    </row>
    <row r="5" spans="1:9">
      <c r="A5" s="4" t="s">
        <v>3</v>
      </c>
      <c r="B5" s="328" t="s">
        <v>4</v>
      </c>
      <c r="C5" s="330" t="s">
        <v>5</v>
      </c>
      <c r="D5" s="332" t="s">
        <v>6</v>
      </c>
      <c r="E5" s="328" t="s">
        <v>7</v>
      </c>
      <c r="F5" s="334" t="s">
        <v>8</v>
      </c>
      <c r="G5" s="312" t="s">
        <v>9</v>
      </c>
    </row>
    <row r="6" spans="1:9" ht="12.75" customHeight="1">
      <c r="A6" s="5" t="s">
        <v>10</v>
      </c>
      <c r="B6" s="329"/>
      <c r="C6" s="331"/>
      <c r="D6" s="333"/>
      <c r="E6" s="329"/>
      <c r="F6" s="335"/>
      <c r="G6" s="313"/>
    </row>
    <row r="7" spans="1:9">
      <c r="A7" s="6"/>
      <c r="B7" s="7" t="s">
        <v>11</v>
      </c>
      <c r="C7" s="8" t="s">
        <v>2</v>
      </c>
      <c r="D7" s="9"/>
      <c r="E7" s="9"/>
      <c r="F7" s="10"/>
      <c r="G7" s="11"/>
      <c r="I7" s="12"/>
    </row>
    <row r="8" spans="1:9" ht="13.9" customHeight="1">
      <c r="A8" s="6"/>
      <c r="B8" s="7" t="s">
        <v>12</v>
      </c>
      <c r="C8" s="8"/>
      <c r="D8" s="9"/>
      <c r="E8" s="9"/>
      <c r="F8" s="10"/>
      <c r="G8" s="11"/>
    </row>
    <row r="9" spans="1:9" ht="13.5" customHeight="1">
      <c r="A9" s="6"/>
      <c r="B9" s="7"/>
      <c r="C9" s="8"/>
      <c r="D9" s="9"/>
      <c r="E9" s="9"/>
      <c r="F9" s="10"/>
      <c r="G9" s="11"/>
    </row>
    <row r="10" spans="1:9" ht="13.5" customHeight="1">
      <c r="A10" s="13" t="s">
        <v>13</v>
      </c>
      <c r="B10" s="14" t="s">
        <v>14</v>
      </c>
      <c r="C10" s="15" t="s">
        <v>15</v>
      </c>
      <c r="D10" s="9"/>
      <c r="E10" s="9"/>
      <c r="F10" s="10"/>
      <c r="G10" s="16" t="str">
        <f t="shared" ref="G10:G27" si="0">IF(F10="","",E10*F10)</f>
        <v/>
      </c>
    </row>
    <row r="11" spans="1:9" ht="23.25" customHeight="1">
      <c r="A11" s="17" t="s">
        <v>16</v>
      </c>
      <c r="B11" s="7" t="s">
        <v>17</v>
      </c>
      <c r="C11" s="18" t="s">
        <v>18</v>
      </c>
      <c r="D11" s="19" t="s">
        <v>19</v>
      </c>
      <c r="E11" s="19">
        <v>1</v>
      </c>
      <c r="F11" s="20"/>
      <c r="G11" s="16" t="str">
        <f t="shared" si="0"/>
        <v/>
      </c>
      <c r="I11" s="21"/>
    </row>
    <row r="12" spans="1:9" ht="13.5" customHeight="1">
      <c r="A12" s="17"/>
      <c r="B12" s="22"/>
      <c r="C12" s="18"/>
      <c r="D12" s="22"/>
      <c r="E12" s="22"/>
      <c r="F12" s="10"/>
      <c r="G12" s="16" t="str">
        <f t="shared" si="0"/>
        <v/>
      </c>
    </row>
    <row r="13" spans="1:9" ht="13.5" customHeight="1">
      <c r="A13" s="17" t="s">
        <v>20</v>
      </c>
      <c r="B13" s="19" t="s">
        <v>21</v>
      </c>
      <c r="C13" s="15" t="s">
        <v>22</v>
      </c>
      <c r="D13" s="9"/>
      <c r="E13" s="9"/>
      <c r="F13" s="23"/>
      <c r="G13" s="16" t="str">
        <f t="shared" si="0"/>
        <v/>
      </c>
    </row>
    <row r="14" spans="1:9" ht="13.9" customHeight="1">
      <c r="A14" s="17"/>
      <c r="B14" s="24"/>
      <c r="C14" s="18"/>
      <c r="D14" s="19"/>
      <c r="E14" s="19"/>
      <c r="F14" s="20"/>
      <c r="G14" s="16" t="str">
        <f t="shared" si="0"/>
        <v/>
      </c>
    </row>
    <row r="15" spans="1:9" ht="13.9" customHeight="1">
      <c r="A15" s="17" t="s">
        <v>23</v>
      </c>
      <c r="B15" s="14" t="s">
        <v>24</v>
      </c>
      <c r="C15" s="18" t="s">
        <v>25</v>
      </c>
      <c r="D15" s="22"/>
      <c r="E15" s="22"/>
      <c r="F15" s="23"/>
      <c r="G15" s="16" t="str">
        <f t="shared" si="0"/>
        <v/>
      </c>
    </row>
    <row r="16" spans="1:9" ht="13.9" customHeight="1">
      <c r="A16" s="17"/>
      <c r="B16" s="24"/>
      <c r="C16" s="18" t="s">
        <v>26</v>
      </c>
      <c r="D16" s="19" t="s">
        <v>19</v>
      </c>
      <c r="E16" s="25">
        <v>1</v>
      </c>
      <c r="F16" s="26"/>
      <c r="G16" s="16" t="str">
        <f t="shared" si="0"/>
        <v/>
      </c>
    </row>
    <row r="17" spans="1:7" ht="13.9" customHeight="1">
      <c r="A17" s="17"/>
      <c r="B17" s="24"/>
      <c r="C17" s="18"/>
      <c r="D17" s="19"/>
      <c r="E17" s="25"/>
      <c r="F17" s="26"/>
      <c r="G17" s="16" t="str">
        <f t="shared" si="0"/>
        <v/>
      </c>
    </row>
    <row r="18" spans="1:7" ht="13.9" customHeight="1">
      <c r="A18" s="17"/>
      <c r="B18" s="24"/>
      <c r="C18" s="18" t="s">
        <v>27</v>
      </c>
      <c r="D18" s="19" t="s">
        <v>19</v>
      </c>
      <c r="E18" s="25">
        <v>1</v>
      </c>
      <c r="F18" s="10"/>
      <c r="G18" s="16" t="str">
        <f t="shared" si="0"/>
        <v/>
      </c>
    </row>
    <row r="19" spans="1:7" ht="13.9" customHeight="1">
      <c r="A19" s="17"/>
      <c r="B19" s="24"/>
      <c r="C19" s="18"/>
      <c r="D19" s="19"/>
      <c r="E19" s="25"/>
      <c r="F19" s="10"/>
      <c r="G19" s="16" t="str">
        <f t="shared" si="0"/>
        <v/>
      </c>
    </row>
    <row r="20" spans="1:7" ht="13.9" customHeight="1">
      <c r="A20" s="17"/>
      <c r="B20" s="24"/>
      <c r="C20" s="18" t="s">
        <v>28</v>
      </c>
      <c r="D20" s="19" t="s">
        <v>19</v>
      </c>
      <c r="E20" s="25">
        <v>1</v>
      </c>
      <c r="F20" s="26"/>
      <c r="G20" s="16" t="str">
        <f t="shared" si="0"/>
        <v/>
      </c>
    </row>
    <row r="21" spans="1:7" ht="13.9" customHeight="1">
      <c r="A21" s="17"/>
      <c r="B21" s="24"/>
      <c r="C21" s="18"/>
      <c r="D21" s="19"/>
      <c r="E21" s="25"/>
      <c r="F21" s="26"/>
      <c r="G21" s="16" t="str">
        <f t="shared" si="0"/>
        <v/>
      </c>
    </row>
    <row r="22" spans="1:7" ht="13.9" customHeight="1">
      <c r="A22" s="17"/>
      <c r="B22" s="24"/>
      <c r="C22" s="18" t="s">
        <v>29</v>
      </c>
      <c r="D22" s="19" t="s">
        <v>19</v>
      </c>
      <c r="E22" s="25">
        <v>1</v>
      </c>
      <c r="F22" s="10"/>
      <c r="G22" s="16" t="str">
        <f t="shared" si="0"/>
        <v/>
      </c>
    </row>
    <row r="23" spans="1:7" ht="13.9" customHeight="1">
      <c r="A23" s="17"/>
      <c r="B23" s="24"/>
      <c r="C23" s="18"/>
      <c r="D23" s="19"/>
      <c r="E23" s="25"/>
      <c r="F23" s="10"/>
      <c r="G23" s="16" t="str">
        <f t="shared" si="0"/>
        <v/>
      </c>
    </row>
    <row r="24" spans="1:7" ht="13.9" customHeight="1">
      <c r="A24" s="17"/>
      <c r="B24" s="24"/>
      <c r="C24" s="18" t="s">
        <v>30</v>
      </c>
      <c r="D24" s="19" t="s">
        <v>19</v>
      </c>
      <c r="E24" s="25">
        <v>1</v>
      </c>
      <c r="F24" s="10"/>
      <c r="G24" s="16" t="str">
        <f t="shared" si="0"/>
        <v/>
      </c>
    </row>
    <row r="25" spans="1:7" ht="13.9" customHeight="1">
      <c r="A25" s="17"/>
      <c r="B25" s="24"/>
      <c r="C25" s="18"/>
      <c r="D25" s="27"/>
      <c r="E25" s="28"/>
      <c r="F25" s="29"/>
      <c r="G25" s="16" t="str">
        <f t="shared" si="0"/>
        <v/>
      </c>
    </row>
    <row r="26" spans="1:7" ht="13.9" customHeight="1">
      <c r="A26" s="17"/>
      <c r="B26" s="24"/>
      <c r="C26" s="30" t="s">
        <v>31</v>
      </c>
      <c r="D26" s="31" t="s">
        <v>19</v>
      </c>
      <c r="E26" s="28">
        <v>1</v>
      </c>
      <c r="F26" s="32"/>
      <c r="G26" s="16" t="str">
        <f t="shared" si="0"/>
        <v/>
      </c>
    </row>
    <row r="27" spans="1:7" ht="13.9" customHeight="1">
      <c r="A27" s="17"/>
      <c r="B27" s="24"/>
      <c r="C27" s="30"/>
      <c r="D27" s="31"/>
      <c r="E27" s="28"/>
      <c r="F27" s="32"/>
      <c r="G27" s="16" t="str">
        <f t="shared" si="0"/>
        <v/>
      </c>
    </row>
    <row r="28" spans="1:7" ht="13.9" customHeight="1">
      <c r="A28" s="17"/>
      <c r="B28" s="24"/>
      <c r="C28" s="30" t="s">
        <v>32</v>
      </c>
      <c r="D28" s="31" t="s">
        <v>19</v>
      </c>
      <c r="E28" s="28"/>
      <c r="F28" s="29"/>
      <c r="G28" s="33" t="s">
        <v>33</v>
      </c>
    </row>
    <row r="29" spans="1:7" ht="13.9" customHeight="1">
      <c r="A29" s="17"/>
      <c r="B29" s="24"/>
      <c r="C29" s="30"/>
      <c r="D29" s="34"/>
      <c r="E29" s="35"/>
      <c r="F29" s="32"/>
      <c r="G29" s="16" t="str">
        <f t="shared" ref="G29:G55" si="1">IF(F29="","",E29*F29)</f>
        <v/>
      </c>
    </row>
    <row r="30" spans="1:7" ht="13.9" customHeight="1">
      <c r="A30" s="17" t="s">
        <v>34</v>
      </c>
      <c r="B30" s="36" t="s">
        <v>35</v>
      </c>
      <c r="C30" s="30" t="s">
        <v>36</v>
      </c>
      <c r="D30" s="31" t="s">
        <v>19</v>
      </c>
      <c r="E30" s="28">
        <v>1</v>
      </c>
      <c r="F30" s="32"/>
      <c r="G30" s="16" t="str">
        <f t="shared" si="1"/>
        <v/>
      </c>
    </row>
    <row r="31" spans="1:7" ht="13.9" customHeight="1">
      <c r="A31" s="17"/>
      <c r="B31" s="24"/>
      <c r="C31" s="30"/>
      <c r="D31" s="34"/>
      <c r="E31" s="35"/>
      <c r="F31" s="37"/>
      <c r="G31" s="16" t="str">
        <f t="shared" si="1"/>
        <v/>
      </c>
    </row>
    <row r="32" spans="1:7" ht="13.9" customHeight="1">
      <c r="A32" s="17" t="s">
        <v>37</v>
      </c>
      <c r="B32" s="14" t="s">
        <v>38</v>
      </c>
      <c r="C32" s="38" t="s">
        <v>39</v>
      </c>
      <c r="D32" s="39"/>
      <c r="E32" s="28"/>
      <c r="F32" s="32"/>
      <c r="G32" s="16" t="str">
        <f t="shared" si="1"/>
        <v/>
      </c>
    </row>
    <row r="33" spans="1:7" ht="13.9" customHeight="1">
      <c r="A33" s="17"/>
      <c r="B33" s="24"/>
      <c r="C33" s="38" t="s">
        <v>40</v>
      </c>
      <c r="D33" s="31" t="s">
        <v>19</v>
      </c>
      <c r="E33" s="28">
        <v>1</v>
      </c>
      <c r="F33" s="32"/>
      <c r="G33" s="16" t="str">
        <f t="shared" si="1"/>
        <v/>
      </c>
    </row>
    <row r="34" spans="1:7" ht="13.9" customHeight="1">
      <c r="A34" s="17"/>
      <c r="B34" s="7" t="s">
        <v>11</v>
      </c>
      <c r="C34" s="30"/>
      <c r="D34" s="34"/>
      <c r="E34" s="35"/>
      <c r="F34" s="29"/>
      <c r="G34" s="16" t="str">
        <f t="shared" si="1"/>
        <v/>
      </c>
    </row>
    <row r="35" spans="1:7" ht="13.9" customHeight="1">
      <c r="A35" s="17"/>
      <c r="B35" s="40" t="s">
        <v>12</v>
      </c>
      <c r="C35" s="30"/>
      <c r="D35" s="41"/>
      <c r="E35" s="42"/>
      <c r="F35" s="37"/>
      <c r="G35" s="16" t="str">
        <f t="shared" si="1"/>
        <v/>
      </c>
    </row>
    <row r="36" spans="1:7" ht="13.9" customHeight="1">
      <c r="A36" s="13" t="s">
        <v>41</v>
      </c>
      <c r="B36" s="7" t="s">
        <v>42</v>
      </c>
      <c r="C36" s="43" t="s">
        <v>43</v>
      </c>
      <c r="D36" s="34"/>
      <c r="E36" s="35"/>
      <c r="F36" s="29"/>
      <c r="G36" s="16" t="str">
        <f t="shared" si="1"/>
        <v/>
      </c>
    </row>
    <row r="37" spans="1:7" ht="13.9" customHeight="1">
      <c r="A37" s="17" t="s">
        <v>44</v>
      </c>
      <c r="B37" s="7" t="s">
        <v>45</v>
      </c>
      <c r="C37" s="30" t="s">
        <v>46</v>
      </c>
      <c r="D37" s="31" t="s">
        <v>19</v>
      </c>
      <c r="E37" s="44">
        <v>1</v>
      </c>
      <c r="F37" s="45"/>
      <c r="G37" s="16" t="str">
        <f t="shared" si="1"/>
        <v/>
      </c>
    </row>
    <row r="38" spans="1:7" ht="13.9" customHeight="1">
      <c r="A38" s="17"/>
      <c r="B38" s="24"/>
      <c r="C38" s="30"/>
      <c r="D38" s="34"/>
      <c r="E38" s="35"/>
      <c r="F38" s="29"/>
      <c r="G38" s="16" t="str">
        <f t="shared" si="1"/>
        <v/>
      </c>
    </row>
    <row r="39" spans="1:7" ht="13.9" customHeight="1">
      <c r="A39" s="17" t="s">
        <v>47</v>
      </c>
      <c r="B39" s="14" t="s">
        <v>48</v>
      </c>
      <c r="C39" s="46" t="s">
        <v>49</v>
      </c>
      <c r="D39" s="34" t="s">
        <v>50</v>
      </c>
      <c r="E39" s="35"/>
      <c r="F39" s="29"/>
      <c r="G39" s="16" t="str">
        <f t="shared" si="1"/>
        <v/>
      </c>
    </row>
    <row r="40" spans="1:7" ht="27.75" customHeight="1">
      <c r="A40" s="17" t="s">
        <v>51</v>
      </c>
      <c r="B40" s="14" t="s">
        <v>52</v>
      </c>
      <c r="C40" s="47" t="s">
        <v>53</v>
      </c>
      <c r="D40" s="34"/>
      <c r="E40" s="35"/>
      <c r="F40" s="29"/>
      <c r="G40" s="16" t="str">
        <f t="shared" si="1"/>
        <v/>
      </c>
    </row>
    <row r="41" spans="1:7" ht="13.9" customHeight="1">
      <c r="A41" s="17"/>
      <c r="B41" s="14"/>
      <c r="C41" s="47"/>
      <c r="D41" s="34"/>
      <c r="E41" s="35"/>
      <c r="F41" s="29"/>
      <c r="G41" s="16" t="str">
        <f t="shared" si="1"/>
        <v/>
      </c>
    </row>
    <row r="42" spans="1:7" ht="13.9" customHeight="1">
      <c r="A42" s="17"/>
      <c r="B42" s="24"/>
      <c r="C42" s="48" t="s">
        <v>54</v>
      </c>
      <c r="D42" s="31" t="s">
        <v>19</v>
      </c>
      <c r="E42" s="44">
        <v>1</v>
      </c>
      <c r="F42" s="29"/>
      <c r="G42" s="16" t="str">
        <f t="shared" si="1"/>
        <v/>
      </c>
    </row>
    <row r="43" spans="1:7" ht="13.9" customHeight="1">
      <c r="A43" s="17"/>
      <c r="B43" s="24"/>
      <c r="C43" s="48"/>
      <c r="D43" s="31"/>
      <c r="E43" s="44"/>
      <c r="F43" s="29"/>
      <c r="G43" s="16" t="str">
        <f t="shared" si="1"/>
        <v/>
      </c>
    </row>
    <row r="44" spans="1:7" ht="13.9" customHeight="1">
      <c r="A44" s="17"/>
      <c r="B44" s="24"/>
      <c r="C44" s="30" t="s">
        <v>55</v>
      </c>
      <c r="D44" s="31" t="s">
        <v>56</v>
      </c>
      <c r="E44" s="44">
        <v>0</v>
      </c>
      <c r="F44" s="45"/>
      <c r="G44" s="16" t="str">
        <f t="shared" si="1"/>
        <v/>
      </c>
    </row>
    <row r="45" spans="1:7" ht="13.9" customHeight="1">
      <c r="A45" s="17"/>
      <c r="B45" s="24"/>
      <c r="C45" s="30"/>
      <c r="D45" s="31"/>
      <c r="E45" s="44"/>
      <c r="F45" s="45"/>
      <c r="G45" s="16" t="str">
        <f t="shared" si="1"/>
        <v/>
      </c>
    </row>
    <row r="46" spans="1:7" ht="13.9" customHeight="1">
      <c r="A46" s="17"/>
      <c r="B46" s="24"/>
      <c r="C46" s="48" t="s">
        <v>57</v>
      </c>
      <c r="D46" s="31" t="s">
        <v>19</v>
      </c>
      <c r="E46" s="44">
        <v>1</v>
      </c>
      <c r="F46" s="45"/>
      <c r="G46" s="16" t="str">
        <f t="shared" si="1"/>
        <v/>
      </c>
    </row>
    <row r="47" spans="1:7" ht="13.9" customHeight="1">
      <c r="A47" s="34"/>
      <c r="B47" s="49"/>
      <c r="C47" s="48"/>
      <c r="D47" s="31"/>
      <c r="E47" s="44"/>
      <c r="F47" s="45"/>
      <c r="G47" s="16" t="str">
        <f t="shared" si="1"/>
        <v/>
      </c>
    </row>
    <row r="48" spans="1:7" ht="13.9" customHeight="1">
      <c r="A48" s="35" t="s">
        <v>58</v>
      </c>
      <c r="B48" s="44" t="s">
        <v>48</v>
      </c>
      <c r="C48" s="50" t="s">
        <v>49</v>
      </c>
      <c r="D48" s="34" t="s">
        <v>50</v>
      </c>
      <c r="E48" s="35"/>
      <c r="F48" s="29"/>
      <c r="G48" s="16" t="str">
        <f t="shared" si="1"/>
        <v/>
      </c>
    </row>
    <row r="49" spans="1:8" ht="26.25" customHeight="1">
      <c r="A49" s="35" t="s">
        <v>59</v>
      </c>
      <c r="B49" s="44" t="s">
        <v>60</v>
      </c>
      <c r="C49" s="51" t="s">
        <v>61</v>
      </c>
      <c r="D49" s="34"/>
      <c r="E49" s="35"/>
      <c r="F49" s="29"/>
      <c r="G49" s="16" t="str">
        <f t="shared" si="1"/>
        <v/>
      </c>
    </row>
    <row r="50" spans="1:8" ht="13.9" customHeight="1">
      <c r="A50" s="35"/>
      <c r="B50" s="44"/>
      <c r="C50" s="51"/>
      <c r="D50" s="34"/>
      <c r="E50" s="35"/>
      <c r="F50" s="29"/>
      <c r="G50" s="16" t="str">
        <f t="shared" si="1"/>
        <v/>
      </c>
    </row>
    <row r="51" spans="1:8">
      <c r="A51" s="35"/>
      <c r="B51" s="44"/>
      <c r="C51" s="52" t="s">
        <v>26</v>
      </c>
      <c r="D51" s="31" t="s">
        <v>19</v>
      </c>
      <c r="E51" s="44">
        <v>1</v>
      </c>
      <c r="F51" s="45"/>
      <c r="G51" s="16" t="str">
        <f t="shared" si="1"/>
        <v/>
      </c>
    </row>
    <row r="52" spans="1:8">
      <c r="A52" s="35"/>
      <c r="B52" s="44"/>
      <c r="C52" s="52"/>
      <c r="D52" s="31"/>
      <c r="E52" s="44"/>
      <c r="F52" s="45"/>
      <c r="G52" s="16" t="str">
        <f t="shared" si="1"/>
        <v/>
      </c>
    </row>
    <row r="53" spans="1:8" ht="13.9" customHeight="1">
      <c r="A53" s="35"/>
      <c r="B53" s="35"/>
      <c r="C53" s="53" t="s">
        <v>62</v>
      </c>
      <c r="D53" s="31" t="s">
        <v>19</v>
      </c>
      <c r="E53" s="28">
        <v>1</v>
      </c>
      <c r="F53" s="32"/>
      <c r="G53" s="16" t="str">
        <f t="shared" si="1"/>
        <v/>
      </c>
    </row>
    <row r="54" spans="1:8" ht="13.9" customHeight="1">
      <c r="A54" s="35"/>
      <c r="B54" s="35"/>
      <c r="C54" s="54"/>
      <c r="D54" s="27"/>
      <c r="E54" s="28"/>
      <c r="F54" s="32"/>
      <c r="G54" s="16" t="str">
        <f t="shared" si="1"/>
        <v/>
      </c>
    </row>
    <row r="55" spans="1:8" ht="13.9" customHeight="1">
      <c r="A55" s="35"/>
      <c r="B55" s="49"/>
      <c r="C55" s="54" t="s">
        <v>63</v>
      </c>
      <c r="D55" s="19" t="s">
        <v>19</v>
      </c>
      <c r="E55" s="25">
        <v>1</v>
      </c>
      <c r="F55" s="26"/>
      <c r="G55" s="16" t="str">
        <f t="shared" si="1"/>
        <v/>
      </c>
    </row>
    <row r="56" spans="1:8" ht="13.9" customHeight="1">
      <c r="A56" s="35"/>
      <c r="B56" s="55"/>
      <c r="C56" s="56"/>
      <c r="D56" s="57"/>
      <c r="E56" s="57"/>
      <c r="F56" s="58"/>
      <c r="G56" s="11"/>
    </row>
    <row r="57" spans="1:8">
      <c r="A57" s="325" t="s">
        <v>64</v>
      </c>
      <c r="B57" s="325"/>
      <c r="C57" s="325"/>
      <c r="D57" s="325"/>
      <c r="E57" s="325"/>
      <c r="F57" s="325"/>
      <c r="G57" s="323"/>
    </row>
    <row r="58" spans="1:8" ht="13.9" customHeight="1">
      <c r="A58" s="326"/>
      <c r="B58" s="326"/>
      <c r="C58" s="326"/>
      <c r="D58" s="326"/>
      <c r="E58" s="326"/>
      <c r="F58" s="326"/>
      <c r="G58" s="324"/>
      <c r="H58" s="59"/>
    </row>
    <row r="59" spans="1:8" ht="13.9" customHeight="1">
      <c r="A59" s="60"/>
      <c r="B59" s="60"/>
      <c r="C59" s="60"/>
      <c r="D59" s="60"/>
      <c r="E59" s="60"/>
      <c r="F59" s="60"/>
      <c r="G59" s="61"/>
      <c r="H59" s="59"/>
    </row>
    <row r="60" spans="1:8" ht="20.100000000000001" customHeight="1">
      <c r="A60" s="327" t="str">
        <f>A$1</f>
        <v>SUPPLY AND INSTALLATION OF THE PERIMETER FENCE (CLEARVIEW) AT THE UNIVERSITY OF VENDA CAMPUS</v>
      </c>
      <c r="B60" s="327"/>
      <c r="C60" s="327"/>
      <c r="D60" s="327"/>
      <c r="E60" s="327"/>
      <c r="F60" s="327"/>
      <c r="G60" s="327"/>
    </row>
    <row r="61" spans="1:8" ht="20.100000000000001" customHeight="1">
      <c r="A61" s="327" t="str">
        <f>A$2</f>
        <v>PROJECT NUMBER: IN/015/2020</v>
      </c>
      <c r="B61" s="327"/>
      <c r="C61" s="327"/>
      <c r="D61" s="327"/>
      <c r="E61" s="327"/>
      <c r="F61" s="327"/>
      <c r="G61" s="327"/>
    </row>
    <row r="62" spans="1:8" ht="20.100000000000001" customHeight="1">
      <c r="A62" s="327" t="str">
        <f>A$3</f>
        <v>SCHEDULE 1 : PRELIMINARY AND GENERAL</v>
      </c>
      <c r="B62" s="327"/>
      <c r="C62" s="327"/>
      <c r="D62" s="327"/>
      <c r="E62" s="327"/>
      <c r="F62" s="327"/>
      <c r="G62" s="327"/>
    </row>
    <row r="63" spans="1:8" ht="13.9" customHeight="1">
      <c r="A63" s="3"/>
      <c r="B63" s="3"/>
      <c r="C63" s="3"/>
      <c r="D63" s="3"/>
      <c r="E63" s="3"/>
      <c r="F63" s="3"/>
      <c r="G63" s="3"/>
    </row>
    <row r="64" spans="1:8">
      <c r="A64" s="4" t="s">
        <v>3</v>
      </c>
      <c r="B64" s="328" t="s">
        <v>4</v>
      </c>
      <c r="C64" s="330" t="s">
        <v>5</v>
      </c>
      <c r="D64" s="332" t="s">
        <v>6</v>
      </c>
      <c r="E64" s="328" t="s">
        <v>7</v>
      </c>
      <c r="F64" s="334" t="s">
        <v>8</v>
      </c>
      <c r="G64" s="312" t="s">
        <v>9</v>
      </c>
    </row>
    <row r="65" spans="1:7">
      <c r="A65" s="5" t="s">
        <v>10</v>
      </c>
      <c r="B65" s="329"/>
      <c r="C65" s="331"/>
      <c r="D65" s="333"/>
      <c r="E65" s="329"/>
      <c r="F65" s="335"/>
      <c r="G65" s="313"/>
    </row>
    <row r="66" spans="1:7" ht="24.95" customHeight="1">
      <c r="A66" s="314" t="s">
        <v>65</v>
      </c>
      <c r="B66" s="315"/>
      <c r="C66" s="315"/>
      <c r="D66" s="315"/>
      <c r="E66" s="315"/>
      <c r="F66" s="316"/>
      <c r="G66" s="62"/>
    </row>
    <row r="67" spans="1:7">
      <c r="A67" s="17"/>
      <c r="B67" s="19"/>
      <c r="C67" s="15"/>
      <c r="D67" s="9"/>
      <c r="E67" s="9"/>
      <c r="F67" s="23"/>
      <c r="G67" s="16" t="str">
        <f t="shared" ref="G67:G72" si="2">IF(F67="","",E67*F67)</f>
        <v/>
      </c>
    </row>
    <row r="68" spans="1:7" ht="13.9" customHeight="1">
      <c r="A68" s="35"/>
      <c r="B68" s="44"/>
      <c r="C68" s="54" t="s">
        <v>66</v>
      </c>
      <c r="D68" s="19" t="s">
        <v>19</v>
      </c>
      <c r="E68" s="25">
        <v>1</v>
      </c>
      <c r="F68" s="26"/>
      <c r="G68" s="16" t="str">
        <f t="shared" si="2"/>
        <v/>
      </c>
    </row>
    <row r="69" spans="1:7" ht="13.9" customHeight="1">
      <c r="A69" s="35"/>
      <c r="B69" s="44"/>
      <c r="C69" s="54"/>
      <c r="D69" s="19"/>
      <c r="E69" s="25"/>
      <c r="F69" s="26"/>
      <c r="G69" s="16" t="str">
        <f t="shared" si="2"/>
        <v/>
      </c>
    </row>
    <row r="70" spans="1:7" ht="13.9" customHeight="1">
      <c r="A70" s="35"/>
      <c r="B70" s="44"/>
      <c r="C70" s="54" t="s">
        <v>67</v>
      </c>
      <c r="D70" s="19" t="s">
        <v>19</v>
      </c>
      <c r="E70" s="25">
        <v>1</v>
      </c>
      <c r="F70" s="26"/>
      <c r="G70" s="16" t="str">
        <f t="shared" si="2"/>
        <v/>
      </c>
    </row>
    <row r="71" spans="1:7" ht="13.9" customHeight="1">
      <c r="A71" s="35"/>
      <c r="B71" s="44"/>
      <c r="C71" s="54"/>
      <c r="D71" s="19"/>
      <c r="E71" s="25"/>
      <c r="F71" s="26"/>
      <c r="G71" s="16" t="str">
        <f t="shared" si="2"/>
        <v/>
      </c>
    </row>
    <row r="72" spans="1:7" ht="13.9" customHeight="1">
      <c r="A72" s="35"/>
      <c r="B72" s="44"/>
      <c r="C72" s="54" t="s">
        <v>68</v>
      </c>
      <c r="D72" s="19" t="s">
        <v>19</v>
      </c>
      <c r="E72" s="25">
        <v>1</v>
      </c>
      <c r="F72" s="26"/>
      <c r="G72" s="16" t="str">
        <f t="shared" si="2"/>
        <v/>
      </c>
    </row>
    <row r="73" spans="1:7" ht="13.9" customHeight="1">
      <c r="A73" s="35"/>
      <c r="B73" s="44"/>
      <c r="C73" s="54"/>
      <c r="D73" s="19"/>
      <c r="E73" s="25"/>
      <c r="F73" s="26"/>
      <c r="G73" s="63"/>
    </row>
    <row r="74" spans="1:7" ht="13.9" customHeight="1">
      <c r="A74" s="35"/>
      <c r="B74" s="44"/>
      <c r="C74" s="54" t="s">
        <v>69</v>
      </c>
      <c r="D74" s="19" t="s">
        <v>19</v>
      </c>
      <c r="E74" s="25"/>
      <c r="F74" s="26"/>
      <c r="G74" s="33" t="s">
        <v>33</v>
      </c>
    </row>
    <row r="75" spans="1:7" ht="13.9" customHeight="1">
      <c r="A75" s="35"/>
      <c r="B75" s="35"/>
      <c r="C75" s="64"/>
      <c r="D75" s="57"/>
      <c r="E75" s="57"/>
      <c r="F75" s="58"/>
      <c r="G75" s="11"/>
    </row>
    <row r="76" spans="1:7" ht="13.9" customHeight="1">
      <c r="A76" s="35" t="s">
        <v>70</v>
      </c>
      <c r="B76" s="44" t="s">
        <v>71</v>
      </c>
      <c r="C76" s="54" t="s">
        <v>72</v>
      </c>
      <c r="D76" s="57" t="s">
        <v>19</v>
      </c>
      <c r="E76" s="28">
        <v>1</v>
      </c>
      <c r="F76" s="26"/>
      <c r="G76" s="16" t="str">
        <f t="shared" ref="G76:G93" si="3">IF(F76="","",E76*F76)</f>
        <v/>
      </c>
    </row>
    <row r="77" spans="1:7" ht="13.9" customHeight="1">
      <c r="A77" s="35"/>
      <c r="B77" s="44"/>
      <c r="C77" s="54"/>
      <c r="D77" s="44"/>
      <c r="E77" s="28"/>
      <c r="F77" s="32"/>
      <c r="G77" s="16" t="str">
        <f t="shared" si="3"/>
        <v/>
      </c>
    </row>
    <row r="78" spans="1:7" ht="24">
      <c r="A78" s="17" t="s">
        <v>73</v>
      </c>
      <c r="B78" s="14" t="s">
        <v>74</v>
      </c>
      <c r="C78" s="65" t="s">
        <v>75</v>
      </c>
      <c r="D78" s="19" t="s">
        <v>19</v>
      </c>
      <c r="E78" s="19">
        <v>1</v>
      </c>
      <c r="F78" s="26"/>
      <c r="G78" s="16" t="str">
        <f t="shared" si="3"/>
        <v/>
      </c>
    </row>
    <row r="79" spans="1:7">
      <c r="A79" s="17"/>
      <c r="B79" s="24"/>
      <c r="C79" s="65"/>
      <c r="D79" s="19"/>
      <c r="E79" s="19"/>
      <c r="F79" s="26"/>
      <c r="G79" s="16" t="str">
        <f t="shared" si="3"/>
        <v/>
      </c>
    </row>
    <row r="80" spans="1:7">
      <c r="A80" s="17" t="s">
        <v>76</v>
      </c>
      <c r="B80" s="14" t="s">
        <v>77</v>
      </c>
      <c r="C80" s="18" t="s">
        <v>78</v>
      </c>
      <c r="D80" s="19" t="s">
        <v>19</v>
      </c>
      <c r="E80" s="19">
        <v>1</v>
      </c>
      <c r="F80" s="26"/>
      <c r="G80" s="16" t="str">
        <f t="shared" si="3"/>
        <v/>
      </c>
    </row>
    <row r="81" spans="1:7">
      <c r="A81" s="17"/>
      <c r="B81" s="24"/>
      <c r="C81" s="18"/>
      <c r="D81" s="25"/>
      <c r="E81" s="25"/>
      <c r="F81" s="26"/>
      <c r="G81" s="16" t="str">
        <f t="shared" si="3"/>
        <v/>
      </c>
    </row>
    <row r="82" spans="1:7">
      <c r="A82" s="66" t="s">
        <v>79</v>
      </c>
      <c r="B82" s="67" t="s">
        <v>80</v>
      </c>
      <c r="C82" s="68" t="s">
        <v>81</v>
      </c>
      <c r="D82" s="9"/>
      <c r="E82" s="9"/>
      <c r="F82" s="10"/>
      <c r="G82" s="16" t="str">
        <f t="shared" si="3"/>
        <v/>
      </c>
    </row>
    <row r="83" spans="1:7" ht="24">
      <c r="A83" s="17"/>
      <c r="B83" s="7"/>
      <c r="C83" s="38" t="s">
        <v>82</v>
      </c>
      <c r="D83" s="69"/>
      <c r="E83" s="69"/>
      <c r="F83" s="70"/>
      <c r="G83" s="71" t="str">
        <f t="shared" si="3"/>
        <v/>
      </c>
    </row>
    <row r="84" spans="1:7">
      <c r="A84" s="17"/>
      <c r="B84" s="24"/>
      <c r="C84" s="38"/>
      <c r="D84" s="69"/>
      <c r="E84" s="69"/>
      <c r="F84" s="70"/>
      <c r="G84" s="71" t="str">
        <f t="shared" si="3"/>
        <v/>
      </c>
    </row>
    <row r="85" spans="1:7">
      <c r="A85" s="17" t="s">
        <v>83</v>
      </c>
      <c r="B85" s="35"/>
      <c r="C85" s="30" t="s">
        <v>84</v>
      </c>
      <c r="D85" s="44" t="s">
        <v>19</v>
      </c>
      <c r="E85" s="28">
        <v>1</v>
      </c>
      <c r="F85" s="29"/>
      <c r="G85" s="16" t="str">
        <f t="shared" si="3"/>
        <v/>
      </c>
    </row>
    <row r="86" spans="1:7">
      <c r="A86" s="34"/>
      <c r="B86" s="35"/>
      <c r="C86" s="30"/>
      <c r="D86" s="44"/>
      <c r="E86" s="28"/>
      <c r="F86" s="29"/>
      <c r="G86" s="16" t="str">
        <f t="shared" si="3"/>
        <v/>
      </c>
    </row>
    <row r="87" spans="1:7">
      <c r="A87" s="35" t="s">
        <v>85</v>
      </c>
      <c r="B87" s="55"/>
      <c r="C87" s="30" t="s">
        <v>86</v>
      </c>
      <c r="D87" s="44" t="s">
        <v>19</v>
      </c>
      <c r="E87" s="28">
        <v>1</v>
      </c>
      <c r="F87" s="37"/>
      <c r="G87" s="16" t="str">
        <f t="shared" si="3"/>
        <v/>
      </c>
    </row>
    <row r="88" spans="1:7">
      <c r="A88" s="35"/>
      <c r="B88" s="55"/>
      <c r="C88" s="30"/>
      <c r="D88" s="44"/>
      <c r="E88" s="28"/>
      <c r="F88" s="37"/>
      <c r="G88" s="16" t="str">
        <f t="shared" si="3"/>
        <v/>
      </c>
    </row>
    <row r="89" spans="1:7">
      <c r="A89" s="54" t="s">
        <v>87</v>
      </c>
      <c r="B89" s="55"/>
      <c r="C89" s="30" t="s">
        <v>88</v>
      </c>
      <c r="D89" s="44" t="s">
        <v>19</v>
      </c>
      <c r="E89" s="28">
        <v>1</v>
      </c>
      <c r="F89" s="37"/>
      <c r="G89" s="16" t="str">
        <f t="shared" si="3"/>
        <v/>
      </c>
    </row>
    <row r="90" spans="1:7">
      <c r="A90" s="54"/>
      <c r="B90" s="55"/>
      <c r="C90" s="30"/>
      <c r="D90" s="44"/>
      <c r="E90" s="28"/>
      <c r="F90" s="37"/>
      <c r="G90" s="16" t="str">
        <f t="shared" si="3"/>
        <v/>
      </c>
    </row>
    <row r="91" spans="1:7" ht="36">
      <c r="A91" s="35" t="s">
        <v>89</v>
      </c>
      <c r="B91" s="72"/>
      <c r="C91" s="73" t="s">
        <v>90</v>
      </c>
      <c r="D91" s="44" t="s">
        <v>19</v>
      </c>
      <c r="E91" s="28">
        <v>1</v>
      </c>
      <c r="F91" s="29"/>
      <c r="G91" s="16" t="str">
        <f t="shared" si="3"/>
        <v/>
      </c>
    </row>
    <row r="92" spans="1:7">
      <c r="A92" s="35"/>
      <c r="B92" s="72"/>
      <c r="C92" s="73"/>
      <c r="D92" s="44"/>
      <c r="E92" s="28"/>
      <c r="F92" s="29"/>
      <c r="G92" s="16" t="str">
        <f t="shared" si="3"/>
        <v/>
      </c>
    </row>
    <row r="93" spans="1:7" ht="24">
      <c r="A93" s="74" t="s">
        <v>91</v>
      </c>
      <c r="B93" s="75"/>
      <c r="C93" s="73" t="s">
        <v>92</v>
      </c>
      <c r="D93" s="44" t="s">
        <v>19</v>
      </c>
      <c r="E93" s="28">
        <v>1</v>
      </c>
      <c r="F93" s="29"/>
      <c r="G93" s="16" t="str">
        <f t="shared" si="3"/>
        <v/>
      </c>
    </row>
    <row r="94" spans="1:7">
      <c r="A94" s="74"/>
      <c r="B94" s="75"/>
      <c r="C94" s="59"/>
      <c r="D94" s="74"/>
      <c r="E94" s="74"/>
      <c r="F94" s="76"/>
      <c r="G94" s="76"/>
    </row>
    <row r="95" spans="1:7" ht="12.75" customHeight="1">
      <c r="A95" s="77"/>
      <c r="B95" s="67"/>
      <c r="C95" s="78"/>
      <c r="D95" s="79"/>
      <c r="E95" s="80"/>
      <c r="F95" s="81"/>
      <c r="G95" s="81"/>
    </row>
    <row r="96" spans="1:7">
      <c r="A96" s="82"/>
      <c r="B96" s="7"/>
      <c r="C96" s="65"/>
      <c r="D96" s="83"/>
      <c r="E96" s="84"/>
      <c r="F96" s="85"/>
      <c r="G96" s="86"/>
    </row>
    <row r="97" spans="1:7">
      <c r="A97" s="35"/>
      <c r="B97" s="72"/>
      <c r="C97" s="87"/>
      <c r="D97" s="28"/>
      <c r="E97" s="88"/>
      <c r="F97" s="29"/>
      <c r="G97" s="76"/>
    </row>
    <row r="98" spans="1:7">
      <c r="A98" s="35"/>
      <c r="B98" s="89"/>
      <c r="C98" s="90"/>
      <c r="D98" s="91"/>
      <c r="E98" s="92"/>
      <c r="F98" s="93"/>
      <c r="G98" s="86"/>
    </row>
    <row r="99" spans="1:7">
      <c r="A99" s="35"/>
      <c r="B99" s="94"/>
      <c r="C99" s="87"/>
      <c r="D99" s="28"/>
      <c r="E99" s="88"/>
      <c r="F99" s="29"/>
      <c r="G99" s="76"/>
    </row>
    <row r="100" spans="1:7">
      <c r="A100" s="35"/>
      <c r="B100" s="94"/>
      <c r="C100" s="95"/>
      <c r="D100" s="91"/>
      <c r="E100" s="92"/>
      <c r="F100" s="93"/>
      <c r="G100" s="86"/>
    </row>
    <row r="101" spans="1:7">
      <c r="A101" s="35"/>
      <c r="B101" s="49"/>
      <c r="C101" s="87"/>
      <c r="D101" s="28"/>
      <c r="E101" s="88"/>
      <c r="F101" s="29"/>
      <c r="G101" s="76"/>
    </row>
    <row r="102" spans="1:7">
      <c r="A102" s="96"/>
      <c r="B102" s="96"/>
      <c r="C102" s="97"/>
      <c r="D102" s="98"/>
      <c r="E102" s="99"/>
      <c r="F102" s="93"/>
      <c r="G102" s="86"/>
    </row>
    <row r="103" spans="1:7">
      <c r="A103" s="96"/>
      <c r="B103" s="96"/>
      <c r="C103" s="96"/>
      <c r="D103" s="96"/>
      <c r="E103" s="96"/>
      <c r="F103" s="96"/>
      <c r="G103" s="96"/>
    </row>
    <row r="104" spans="1:7">
      <c r="A104" s="35"/>
      <c r="B104" s="49"/>
      <c r="C104" s="100"/>
      <c r="D104" s="28"/>
      <c r="E104" s="101"/>
      <c r="F104" s="102"/>
      <c r="G104" s="63"/>
    </row>
    <row r="105" spans="1:7">
      <c r="A105" s="77"/>
      <c r="B105" s="7"/>
      <c r="C105" s="103"/>
      <c r="D105" s="104"/>
      <c r="E105" s="105"/>
      <c r="F105" s="106"/>
      <c r="G105" s="107"/>
    </row>
    <row r="106" spans="1:7">
      <c r="A106" s="35"/>
      <c r="B106" s="49"/>
      <c r="C106" s="100"/>
      <c r="D106" s="28"/>
      <c r="E106" s="108"/>
      <c r="F106" s="29"/>
      <c r="G106" s="11"/>
    </row>
    <row r="107" spans="1:7">
      <c r="A107" s="35"/>
      <c r="B107" s="49"/>
      <c r="C107" s="100"/>
      <c r="D107" s="28"/>
      <c r="E107" s="108"/>
      <c r="F107" s="29"/>
      <c r="G107" s="11"/>
    </row>
    <row r="108" spans="1:7">
      <c r="A108" s="35"/>
      <c r="B108" s="49"/>
      <c r="C108" s="109"/>
      <c r="D108" s="28"/>
      <c r="E108" s="110"/>
      <c r="F108" s="29"/>
      <c r="G108" s="76"/>
    </row>
    <row r="109" spans="1:7">
      <c r="A109" s="35"/>
      <c r="B109" s="49"/>
      <c r="C109" s="100"/>
      <c r="D109" s="28"/>
      <c r="E109" s="108"/>
      <c r="F109" s="29"/>
      <c r="G109" s="11"/>
    </row>
    <row r="110" spans="1:7">
      <c r="A110" s="317" t="s">
        <v>93</v>
      </c>
      <c r="B110" s="318"/>
      <c r="C110" s="318"/>
      <c r="D110" s="318"/>
      <c r="E110" s="318"/>
      <c r="F110" s="319"/>
      <c r="G110" s="323"/>
    </row>
    <row r="111" spans="1:7">
      <c r="A111" s="320"/>
      <c r="B111" s="321"/>
      <c r="C111" s="321"/>
      <c r="D111" s="321"/>
      <c r="E111" s="321"/>
      <c r="F111" s="322"/>
      <c r="G111" s="324"/>
    </row>
    <row r="112" spans="1:7">
      <c r="G112" s="12"/>
    </row>
  </sheetData>
  <mergeCells count="21">
    <mergeCell ref="A1:G1"/>
    <mergeCell ref="B5:B6"/>
    <mergeCell ref="C5:C6"/>
    <mergeCell ref="D5:D6"/>
    <mergeCell ref="E5:E6"/>
    <mergeCell ref="F5:F6"/>
    <mergeCell ref="G5:G6"/>
    <mergeCell ref="G64:G65"/>
    <mergeCell ref="A66:F66"/>
    <mergeCell ref="A110:F111"/>
    <mergeCell ref="G110:G111"/>
    <mergeCell ref="A57:F58"/>
    <mergeCell ref="G57:G58"/>
    <mergeCell ref="A60:G60"/>
    <mergeCell ref="A61:G61"/>
    <mergeCell ref="A62:G62"/>
    <mergeCell ref="B64:B65"/>
    <mergeCell ref="C64:C65"/>
    <mergeCell ref="D64:D65"/>
    <mergeCell ref="E64:E65"/>
    <mergeCell ref="F64:F65"/>
  </mergeCells>
  <pageMargins left="0.55118110236220474" right="0.39370078740157483" top="0.59055118110236227" bottom="0.59055118110236227" header="0.31496062992125984" footer="0.51181102362204722"/>
  <pageSetup paperSize="9" scale="85" firstPageNumber="40" orientation="portrait" useFirstPageNumber="1" r:id="rId1"/>
  <headerFooter alignWithMargins="0">
    <oddFooter>&amp;LContract 
Part C2: Pricing Data&amp;CC &amp;P of C 89&amp;RC2.2
Schedule of Quantities</oddFooter>
  </headerFooter>
  <rowBreaks count="1" manualBreakCount="1">
    <brk id="5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AEF63-DC93-4A2F-9A4A-565B234DC9B1}">
  <sheetPr>
    <tabColor theme="3" tint="0.59999389629810485"/>
  </sheetPr>
  <dimension ref="A1:G62"/>
  <sheetViews>
    <sheetView view="pageBreakPreview" topLeftCell="A40" zoomScaleNormal="100" zoomScaleSheetLayoutView="100" workbookViewId="0">
      <selection activeCell="E40" sqref="E1:E1048576"/>
    </sheetView>
  </sheetViews>
  <sheetFormatPr defaultColWidth="9.140625" defaultRowHeight="12"/>
  <cols>
    <col min="1" max="1" width="5.7109375" style="117" customWidth="1"/>
    <col min="2" max="2" width="8.28515625" style="117" customWidth="1"/>
    <col min="3" max="3" width="42.85546875" style="148" customWidth="1"/>
    <col min="4" max="4" width="8" style="141" customWidth="1"/>
    <col min="5" max="5" width="9" style="117" customWidth="1"/>
    <col min="6" max="6" width="12.42578125" style="145" customWidth="1"/>
    <col min="7" max="7" width="15.42578125" style="157" customWidth="1"/>
    <col min="8" max="16384" width="9.140625" style="117"/>
  </cols>
  <sheetData>
    <row r="1" spans="1:7" s="115" customFormat="1" ht="12.75" customHeight="1">
      <c r="A1" s="2" t="str">
        <f>+'Sched1 P&amp;G'!A1:G1</f>
        <v>SUPPLY AND INSTALLATION OF THE PERIMETER FENCE (CLEARVIEW) AT THE UNIVERSITY OF VENDA CAMPUS</v>
      </c>
      <c r="B1" s="111"/>
      <c r="C1" s="111"/>
      <c r="D1" s="111"/>
      <c r="E1" s="112"/>
      <c r="F1" s="113"/>
      <c r="G1" s="114"/>
    </row>
    <row r="2" spans="1:7" s="115" customFormat="1" ht="12.75" customHeight="1">
      <c r="A2" s="2" t="str">
        <f>+'Sched1 P&amp;G'!A2</f>
        <v>PROJECT NUMBER: IN/015/2020</v>
      </c>
      <c r="B2" s="111"/>
      <c r="C2" s="111"/>
      <c r="D2" s="111"/>
      <c r="E2" s="112"/>
      <c r="F2" s="113"/>
      <c r="G2" s="116"/>
    </row>
    <row r="3" spans="1:7" ht="12.75" customHeight="1">
      <c r="A3" s="342" t="s">
        <v>94</v>
      </c>
      <c r="B3" s="342"/>
      <c r="C3" s="342"/>
      <c r="D3" s="342"/>
      <c r="E3" s="342"/>
      <c r="F3" s="342"/>
      <c r="G3" s="342"/>
    </row>
    <row r="4" spans="1:7" ht="12.75" customHeight="1">
      <c r="A4" s="118" t="s">
        <v>3</v>
      </c>
      <c r="B4" s="119" t="s">
        <v>95</v>
      </c>
      <c r="C4" s="343" t="s">
        <v>5</v>
      </c>
      <c r="D4" s="343" t="s">
        <v>6</v>
      </c>
      <c r="E4" s="343" t="s">
        <v>96</v>
      </c>
      <c r="F4" s="345" t="s">
        <v>8</v>
      </c>
      <c r="G4" s="347" t="s">
        <v>9</v>
      </c>
    </row>
    <row r="5" spans="1:7" ht="12.75" customHeight="1">
      <c r="A5" s="120" t="s">
        <v>10</v>
      </c>
      <c r="B5" s="121" t="s">
        <v>97</v>
      </c>
      <c r="C5" s="344"/>
      <c r="D5" s="344"/>
      <c r="E5" s="344"/>
      <c r="F5" s="346"/>
      <c r="G5" s="348"/>
    </row>
    <row r="6" spans="1:7" ht="12.75" customHeight="1">
      <c r="A6" s="122"/>
      <c r="B6" s="123" t="s">
        <v>11</v>
      </c>
      <c r="C6" s="124"/>
      <c r="D6" s="125"/>
      <c r="E6" s="122"/>
      <c r="F6" s="126"/>
      <c r="G6" s="127"/>
    </row>
    <row r="7" spans="1:7" ht="12.75" customHeight="1">
      <c r="A7" s="128">
        <v>2.1</v>
      </c>
      <c r="B7" s="129" t="s">
        <v>98</v>
      </c>
      <c r="C7" s="130" t="s">
        <v>99</v>
      </c>
      <c r="D7" s="131"/>
      <c r="E7" s="132"/>
      <c r="F7" s="133"/>
      <c r="G7" s="134"/>
    </row>
    <row r="8" spans="1:7" ht="12.75" customHeight="1">
      <c r="A8" s="135" t="s">
        <v>100</v>
      </c>
      <c r="B8" s="131" t="s">
        <v>101</v>
      </c>
      <c r="C8" s="136" t="s">
        <v>102</v>
      </c>
      <c r="D8" s="131" t="s">
        <v>103</v>
      </c>
      <c r="E8" s="131">
        <v>3.48</v>
      </c>
      <c r="F8" s="133"/>
      <c r="G8" s="137" t="str">
        <f t="shared" ref="G8:G19" si="0">IF(F8="","",E8*F8)</f>
        <v/>
      </c>
    </row>
    <row r="9" spans="1:7" ht="12.75" customHeight="1">
      <c r="A9" s="135"/>
      <c r="B9" s="129"/>
      <c r="C9" s="136"/>
      <c r="D9" s="131"/>
      <c r="E9" s="131"/>
      <c r="F9" s="133"/>
      <c r="G9" s="137" t="str">
        <f t="shared" si="0"/>
        <v/>
      </c>
    </row>
    <row r="10" spans="1:7" ht="12.75" customHeight="1">
      <c r="A10" s="135"/>
      <c r="B10" s="131" t="s">
        <v>104</v>
      </c>
      <c r="C10" s="136" t="s">
        <v>105</v>
      </c>
      <c r="D10" s="131"/>
      <c r="E10" s="131"/>
      <c r="F10" s="133"/>
      <c r="G10" s="137" t="str">
        <f t="shared" si="0"/>
        <v/>
      </c>
    </row>
    <row r="11" spans="1:7" ht="12.75" customHeight="1">
      <c r="A11" s="135"/>
      <c r="B11" s="131"/>
      <c r="C11" s="136" t="s">
        <v>106</v>
      </c>
      <c r="D11" s="131" t="s">
        <v>56</v>
      </c>
      <c r="E11" s="131">
        <v>60</v>
      </c>
      <c r="F11" s="133"/>
      <c r="G11" s="137" t="str">
        <f t="shared" si="0"/>
        <v/>
      </c>
    </row>
    <row r="12" spans="1:7" ht="12.75" customHeight="1">
      <c r="A12" s="135"/>
      <c r="B12" s="131"/>
      <c r="C12" s="136"/>
      <c r="D12" s="131"/>
      <c r="E12" s="131"/>
      <c r="F12" s="133"/>
      <c r="G12" s="137" t="str">
        <f t="shared" si="0"/>
        <v/>
      </c>
    </row>
    <row r="13" spans="1:7" ht="12.75" customHeight="1">
      <c r="A13" s="135"/>
      <c r="B13" s="131"/>
      <c r="C13" s="136" t="s">
        <v>107</v>
      </c>
      <c r="D13" s="131" t="s">
        <v>56</v>
      </c>
      <c r="E13" s="131">
        <v>12</v>
      </c>
      <c r="F13" s="133"/>
      <c r="G13" s="137" t="str">
        <f t="shared" si="0"/>
        <v/>
      </c>
    </row>
    <row r="14" spans="1:7" ht="12.75" customHeight="1">
      <c r="A14" s="135"/>
      <c r="B14" s="129"/>
      <c r="C14" s="136"/>
      <c r="D14" s="131"/>
      <c r="E14" s="131"/>
      <c r="F14" s="133"/>
      <c r="G14" s="137" t="str">
        <f t="shared" si="0"/>
        <v/>
      </c>
    </row>
    <row r="15" spans="1:7" ht="12.75" customHeight="1">
      <c r="A15" s="138"/>
      <c r="B15" s="139" t="s">
        <v>11</v>
      </c>
      <c r="C15" s="136"/>
      <c r="D15" s="131"/>
      <c r="E15" s="131"/>
      <c r="F15" s="133"/>
      <c r="G15" s="137" t="str">
        <f t="shared" si="0"/>
        <v/>
      </c>
    </row>
    <row r="16" spans="1:7" ht="12.75" customHeight="1">
      <c r="A16" s="128">
        <v>2.2000000000000002</v>
      </c>
      <c r="B16" s="129" t="s">
        <v>108</v>
      </c>
      <c r="C16" s="130" t="s">
        <v>109</v>
      </c>
      <c r="D16" s="131"/>
      <c r="E16" s="131"/>
      <c r="F16" s="133"/>
      <c r="G16" s="137" t="str">
        <f t="shared" si="0"/>
        <v/>
      </c>
    </row>
    <row r="17" spans="1:7" ht="24">
      <c r="A17" s="138" t="s">
        <v>110</v>
      </c>
      <c r="B17" s="140" t="s">
        <v>111</v>
      </c>
      <c r="C17" s="136" t="s">
        <v>112</v>
      </c>
      <c r="D17" s="131"/>
      <c r="E17" s="131"/>
      <c r="F17" s="133"/>
      <c r="G17" s="137" t="str">
        <f t="shared" si="0"/>
        <v/>
      </c>
    </row>
    <row r="18" spans="1:7" ht="12.75" customHeight="1">
      <c r="A18" s="138"/>
      <c r="B18" s="129" t="s">
        <v>113</v>
      </c>
      <c r="C18" s="136"/>
      <c r="D18" s="131"/>
      <c r="E18" s="131"/>
      <c r="F18" s="133"/>
      <c r="G18" s="137" t="str">
        <f t="shared" si="0"/>
        <v/>
      </c>
    </row>
    <row r="19" spans="1:7" ht="12.75" customHeight="1">
      <c r="A19" s="138"/>
      <c r="B19" s="132"/>
      <c r="C19" s="136" t="s">
        <v>114</v>
      </c>
      <c r="D19" s="131" t="s">
        <v>115</v>
      </c>
      <c r="E19" s="131">
        <v>308</v>
      </c>
      <c r="F19" s="133"/>
      <c r="G19" s="137" t="str">
        <f t="shared" si="0"/>
        <v/>
      </c>
    </row>
    <row r="20" spans="1:7" ht="12.75" customHeight="1">
      <c r="A20" s="135"/>
      <c r="B20" s="131"/>
      <c r="C20" s="136"/>
      <c r="D20" s="131"/>
      <c r="E20" s="131"/>
      <c r="F20" s="133"/>
      <c r="G20" s="134"/>
    </row>
    <row r="21" spans="1:7" ht="12.75" customHeight="1">
      <c r="A21" s="135"/>
      <c r="B21" s="131"/>
      <c r="C21" s="136" t="s">
        <v>116</v>
      </c>
      <c r="D21" s="131" t="s">
        <v>115</v>
      </c>
      <c r="E21" s="131">
        <v>383</v>
      </c>
      <c r="F21" s="133"/>
      <c r="G21" s="134" t="s">
        <v>117</v>
      </c>
    </row>
    <row r="22" spans="1:7" ht="12.75" customHeight="1">
      <c r="A22" s="135"/>
      <c r="B22" s="131"/>
      <c r="C22" s="136"/>
      <c r="D22" s="131"/>
      <c r="E22" s="131"/>
      <c r="F22" s="133"/>
      <c r="G22" s="134"/>
    </row>
    <row r="23" spans="1:7" ht="12.75" customHeight="1">
      <c r="A23" s="135" t="s">
        <v>118</v>
      </c>
      <c r="B23" s="132" t="s">
        <v>119</v>
      </c>
      <c r="C23" s="142" t="s">
        <v>120</v>
      </c>
      <c r="D23" s="131"/>
      <c r="E23" s="131"/>
      <c r="F23" s="133"/>
      <c r="G23" s="134"/>
    </row>
    <row r="24" spans="1:7" ht="12.75" customHeight="1">
      <c r="A24" s="135"/>
      <c r="B24" s="131"/>
      <c r="C24" s="136" t="s">
        <v>121</v>
      </c>
      <c r="D24" s="131" t="s">
        <v>115</v>
      </c>
      <c r="E24" s="131">
        <v>31</v>
      </c>
      <c r="F24" s="133"/>
      <c r="G24" s="137" t="str">
        <f t="shared" ref="G24:G44" si="1">IF(F24="","",E24*F24)</f>
        <v/>
      </c>
    </row>
    <row r="25" spans="1:7" ht="12.75" customHeight="1">
      <c r="A25" s="135"/>
      <c r="B25" s="131"/>
      <c r="C25" s="136"/>
      <c r="D25" s="131"/>
      <c r="E25" s="131"/>
      <c r="F25" s="133"/>
      <c r="G25" s="137" t="str">
        <f t="shared" si="1"/>
        <v/>
      </c>
    </row>
    <row r="26" spans="1:7" ht="12.75" customHeight="1">
      <c r="A26" s="135"/>
      <c r="B26" s="129"/>
      <c r="C26" s="136" t="s">
        <v>122</v>
      </c>
      <c r="D26" s="131" t="s">
        <v>115</v>
      </c>
      <c r="E26" s="131">
        <v>8</v>
      </c>
      <c r="F26" s="133"/>
      <c r="G26" s="137" t="str">
        <f t="shared" si="1"/>
        <v/>
      </c>
    </row>
    <row r="27" spans="1:7" ht="12.75" customHeight="1">
      <c r="A27" s="138"/>
      <c r="B27" s="132"/>
      <c r="C27" s="136"/>
      <c r="D27" s="131"/>
      <c r="E27" s="131"/>
      <c r="F27" s="133"/>
      <c r="G27" s="137" t="str">
        <f t="shared" si="1"/>
        <v/>
      </c>
    </row>
    <row r="28" spans="1:7" ht="12.75" customHeight="1">
      <c r="A28" s="138"/>
      <c r="B28" s="132"/>
      <c r="C28" s="136" t="s">
        <v>123</v>
      </c>
      <c r="D28" s="131" t="s">
        <v>115</v>
      </c>
      <c r="E28" s="131">
        <v>3</v>
      </c>
      <c r="F28" s="133"/>
      <c r="G28" s="137" t="str">
        <f t="shared" si="1"/>
        <v/>
      </c>
    </row>
    <row r="29" spans="1:7" ht="12.75" customHeight="1">
      <c r="A29" s="138"/>
      <c r="B29" s="132"/>
      <c r="C29" s="136"/>
      <c r="D29" s="131"/>
      <c r="E29" s="143"/>
      <c r="F29" s="144"/>
      <c r="G29" s="137" t="str">
        <f t="shared" si="1"/>
        <v/>
      </c>
    </row>
    <row r="30" spans="1:7" ht="12.75" customHeight="1">
      <c r="A30" s="138"/>
      <c r="B30" s="132"/>
      <c r="C30" s="136" t="s">
        <v>124</v>
      </c>
      <c r="D30" s="131" t="s">
        <v>115</v>
      </c>
      <c r="E30" s="131">
        <v>3</v>
      </c>
      <c r="F30" s="133"/>
      <c r="G30" s="137" t="str">
        <f t="shared" si="1"/>
        <v/>
      </c>
    </row>
    <row r="31" spans="1:7" ht="12.75" customHeight="1">
      <c r="A31" s="138"/>
      <c r="B31" s="132"/>
      <c r="C31" s="136"/>
      <c r="D31" s="131"/>
      <c r="E31" s="131"/>
      <c r="G31" s="137" t="str">
        <f t="shared" si="1"/>
        <v/>
      </c>
    </row>
    <row r="32" spans="1:7" ht="12.75" customHeight="1">
      <c r="A32" s="138"/>
      <c r="B32" s="139" t="s">
        <v>11</v>
      </c>
      <c r="C32" s="136"/>
      <c r="D32" s="131"/>
      <c r="E32" s="131"/>
      <c r="G32" s="137" t="str">
        <f t="shared" si="1"/>
        <v/>
      </c>
    </row>
    <row r="33" spans="1:7" ht="12.75" customHeight="1">
      <c r="A33" s="128">
        <v>2.2000000000000002</v>
      </c>
      <c r="B33" s="129" t="s">
        <v>125</v>
      </c>
      <c r="C33" s="146" t="s">
        <v>126</v>
      </c>
      <c r="D33" s="147"/>
      <c r="E33" s="131"/>
      <c r="G33" s="137" t="str">
        <f t="shared" si="1"/>
        <v/>
      </c>
    </row>
    <row r="34" spans="1:7" ht="12.75" customHeight="1">
      <c r="A34" s="128"/>
      <c r="B34" s="129"/>
      <c r="D34" s="147"/>
      <c r="E34" s="131"/>
      <c r="F34" s="133"/>
      <c r="G34" s="137" t="str">
        <f t="shared" si="1"/>
        <v/>
      </c>
    </row>
    <row r="35" spans="1:7" ht="12.75" customHeight="1">
      <c r="A35" s="149" t="s">
        <v>110</v>
      </c>
      <c r="B35" s="129"/>
      <c r="C35" s="150" t="s">
        <v>127</v>
      </c>
      <c r="D35" s="147"/>
      <c r="E35" s="131"/>
      <c r="F35" s="133"/>
      <c r="G35" s="137" t="str">
        <f t="shared" si="1"/>
        <v/>
      </c>
    </row>
    <row r="36" spans="1:7" ht="12.75" customHeight="1">
      <c r="A36" s="135"/>
      <c r="B36" s="129"/>
      <c r="C36" s="136"/>
      <c r="D36" s="147"/>
      <c r="E36" s="131"/>
      <c r="F36" s="133"/>
      <c r="G36" s="137" t="str">
        <f t="shared" si="1"/>
        <v/>
      </c>
    </row>
    <row r="37" spans="1:7" ht="12.75" customHeight="1">
      <c r="A37" s="135"/>
      <c r="B37" s="129"/>
      <c r="C37" s="151" t="s">
        <v>128</v>
      </c>
      <c r="D37" s="147"/>
      <c r="E37" s="131"/>
      <c r="F37" s="133"/>
      <c r="G37" s="137" t="str">
        <f t="shared" si="1"/>
        <v/>
      </c>
    </row>
    <row r="38" spans="1:7" ht="12.75" customHeight="1">
      <c r="A38" s="135"/>
      <c r="B38" s="129"/>
      <c r="C38" s="136" t="s">
        <v>129</v>
      </c>
      <c r="D38" s="147"/>
      <c r="E38" s="131"/>
      <c r="F38" s="133"/>
      <c r="G38" s="137" t="str">
        <f t="shared" si="1"/>
        <v/>
      </c>
    </row>
    <row r="39" spans="1:7" ht="12.75" customHeight="1">
      <c r="A39" s="135"/>
      <c r="B39" s="129"/>
      <c r="C39" s="136"/>
      <c r="D39" s="147"/>
      <c r="E39" s="131"/>
      <c r="F39" s="133"/>
      <c r="G39" s="137" t="str">
        <f t="shared" si="1"/>
        <v/>
      </c>
    </row>
    <row r="40" spans="1:7" ht="12.75" customHeight="1">
      <c r="A40" s="135"/>
      <c r="B40" s="129"/>
      <c r="C40" s="136" t="s">
        <v>130</v>
      </c>
      <c r="D40" s="147"/>
      <c r="E40" s="131"/>
      <c r="F40" s="133"/>
      <c r="G40" s="137" t="str">
        <f t="shared" si="1"/>
        <v/>
      </c>
    </row>
    <row r="41" spans="1:7" ht="12.75" customHeight="1">
      <c r="A41" s="135"/>
      <c r="B41" s="129"/>
      <c r="C41" s="136" t="s">
        <v>131</v>
      </c>
      <c r="D41" s="152" t="s">
        <v>115</v>
      </c>
      <c r="E41" s="131">
        <v>5221</v>
      </c>
      <c r="F41" s="133"/>
      <c r="G41" s="137" t="str">
        <f t="shared" si="1"/>
        <v/>
      </c>
    </row>
    <row r="42" spans="1:7" ht="12.75" customHeight="1">
      <c r="A42" s="135"/>
      <c r="B42" s="129"/>
      <c r="C42" s="136"/>
      <c r="D42" s="131"/>
      <c r="E42" s="131"/>
      <c r="F42" s="133"/>
      <c r="G42" s="137" t="str">
        <f t="shared" si="1"/>
        <v/>
      </c>
    </row>
    <row r="43" spans="1:7" ht="12.75" customHeight="1">
      <c r="A43" s="128">
        <v>2.2999999999999998</v>
      </c>
      <c r="B43" s="139" t="s">
        <v>11</v>
      </c>
      <c r="C43" s="136"/>
      <c r="D43" s="131"/>
      <c r="E43" s="131"/>
      <c r="F43" s="133"/>
      <c r="G43" s="137" t="str">
        <f t="shared" si="1"/>
        <v/>
      </c>
    </row>
    <row r="44" spans="1:7" ht="12.75" customHeight="1">
      <c r="A44" s="135"/>
      <c r="B44" s="129" t="s">
        <v>132</v>
      </c>
      <c r="C44" s="153" t="s">
        <v>133</v>
      </c>
      <c r="D44" s="147"/>
      <c r="E44" s="131"/>
      <c r="F44" s="133"/>
      <c r="G44" s="137" t="str">
        <f t="shared" si="1"/>
        <v/>
      </c>
    </row>
    <row r="45" spans="1:7" ht="12.75" customHeight="1">
      <c r="A45" s="135"/>
      <c r="B45" s="129"/>
      <c r="C45" s="136"/>
      <c r="D45" s="131"/>
      <c r="E45" s="131"/>
      <c r="F45" s="133"/>
      <c r="G45" s="137"/>
    </row>
    <row r="46" spans="1:7" ht="12.75" customHeight="1">
      <c r="A46" s="135"/>
      <c r="B46" s="129"/>
      <c r="C46" s="136" t="s">
        <v>134</v>
      </c>
      <c r="D46" s="131"/>
      <c r="E46" s="131"/>
      <c r="F46" s="133"/>
      <c r="G46" s="137"/>
    </row>
    <row r="47" spans="1:7" ht="12.75" customHeight="1">
      <c r="A47" s="135"/>
      <c r="B47" s="129"/>
      <c r="C47" s="136" t="s">
        <v>135</v>
      </c>
      <c r="D47" s="131"/>
      <c r="E47" s="131"/>
      <c r="F47" s="133"/>
      <c r="G47" s="137"/>
    </row>
    <row r="48" spans="1:7" ht="12.75" customHeight="1">
      <c r="A48" s="135"/>
      <c r="B48" s="129"/>
      <c r="C48" s="136" t="s">
        <v>136</v>
      </c>
      <c r="D48" s="152" t="s">
        <v>115</v>
      </c>
      <c r="E48" s="131">
        <v>0</v>
      </c>
      <c r="F48" s="133"/>
      <c r="G48" s="137" t="s">
        <v>117</v>
      </c>
    </row>
    <row r="49" spans="1:7" ht="12.75" customHeight="1">
      <c r="A49" s="138"/>
      <c r="B49" s="132"/>
      <c r="C49" s="136"/>
      <c r="D49" s="131"/>
      <c r="E49" s="131"/>
      <c r="G49" s="154"/>
    </row>
    <row r="50" spans="1:7" ht="12.75" customHeight="1">
      <c r="A50" s="138"/>
      <c r="B50" s="132"/>
      <c r="C50" s="136"/>
      <c r="D50" s="131"/>
      <c r="E50" s="131"/>
      <c r="G50" s="154"/>
    </row>
    <row r="51" spans="1:7" ht="12.75" customHeight="1">
      <c r="A51" s="138"/>
      <c r="B51" s="132"/>
      <c r="C51" s="136"/>
      <c r="D51" s="131"/>
      <c r="E51" s="131"/>
      <c r="G51" s="154"/>
    </row>
    <row r="52" spans="1:7" ht="12.75" customHeight="1">
      <c r="A52" s="138"/>
      <c r="B52" s="132"/>
      <c r="C52" s="136"/>
      <c r="D52" s="131"/>
      <c r="E52" s="131"/>
      <c r="G52" s="154"/>
    </row>
    <row r="53" spans="1:7" ht="12.75" customHeight="1">
      <c r="A53" s="138"/>
      <c r="B53" s="132"/>
      <c r="C53" s="136"/>
      <c r="D53" s="131"/>
      <c r="E53" s="131"/>
      <c r="G53" s="154"/>
    </row>
    <row r="54" spans="1:7" ht="12.75" customHeight="1">
      <c r="A54" s="138"/>
      <c r="B54" s="132"/>
      <c r="C54" s="136"/>
      <c r="D54" s="131"/>
      <c r="E54" s="131"/>
      <c r="G54" s="154"/>
    </row>
    <row r="55" spans="1:7" ht="12.75" customHeight="1">
      <c r="A55" s="138"/>
      <c r="B55" s="132"/>
      <c r="C55" s="136"/>
      <c r="D55" s="131"/>
      <c r="E55" s="131"/>
      <c r="G55" s="154"/>
    </row>
    <row r="56" spans="1:7" ht="12.75" customHeight="1">
      <c r="A56" s="138"/>
      <c r="B56" s="132"/>
      <c r="C56" s="136"/>
      <c r="D56" s="131"/>
      <c r="E56" s="131"/>
      <c r="G56" s="154"/>
    </row>
    <row r="57" spans="1:7" ht="12.75" customHeight="1">
      <c r="A57" s="138"/>
      <c r="B57" s="132"/>
      <c r="C57" s="136"/>
      <c r="D57" s="131"/>
      <c r="E57" s="131"/>
      <c r="G57" s="154"/>
    </row>
    <row r="58" spans="1:7" ht="12.75" customHeight="1">
      <c r="A58" s="138"/>
      <c r="B58" s="132"/>
      <c r="C58" s="136"/>
      <c r="D58" s="131"/>
      <c r="E58" s="131"/>
      <c r="G58" s="154"/>
    </row>
    <row r="59" spans="1:7" ht="12.75" customHeight="1">
      <c r="A59" s="138"/>
      <c r="B59" s="132"/>
      <c r="C59" s="136"/>
      <c r="D59" s="131"/>
      <c r="E59" s="131"/>
      <c r="G59" s="154"/>
    </row>
    <row r="60" spans="1:7" ht="12.75" customHeight="1">
      <c r="A60" s="135"/>
      <c r="B60" s="132"/>
      <c r="C60" s="136"/>
      <c r="D60" s="131"/>
      <c r="E60" s="132"/>
      <c r="F60" s="155"/>
      <c r="G60" s="156"/>
    </row>
    <row r="61" spans="1:7" s="115" customFormat="1" ht="12.75" customHeight="1">
      <c r="A61" s="336" t="s">
        <v>137</v>
      </c>
      <c r="B61" s="337"/>
      <c r="C61" s="337"/>
      <c r="D61" s="337"/>
      <c r="E61" s="337"/>
      <c r="F61" s="337"/>
      <c r="G61" s="340"/>
    </row>
    <row r="62" spans="1:7" s="115" customFormat="1" ht="12.75" customHeight="1">
      <c r="A62" s="338"/>
      <c r="B62" s="339"/>
      <c r="C62" s="339"/>
      <c r="D62" s="339"/>
      <c r="E62" s="339"/>
      <c r="F62" s="339"/>
      <c r="G62" s="341"/>
    </row>
  </sheetData>
  <sheetProtection selectLockedCells="1" selectUnlockedCells="1"/>
  <mergeCells count="8">
    <mergeCell ref="A61:F62"/>
    <mergeCell ref="G61:G62"/>
    <mergeCell ref="A3:G3"/>
    <mergeCell ref="C4:C5"/>
    <mergeCell ref="D4:D5"/>
    <mergeCell ref="E4:E5"/>
    <mergeCell ref="F4:F5"/>
    <mergeCell ref="G4:G5"/>
  </mergeCells>
  <pageMargins left="0.70866141732283472" right="0.51181102362204722" top="0.55118110236220474" bottom="0.35433070866141736" header="0.31496062992125984" footer="0.31496062992125984"/>
  <pageSetup paperSize="9" scale="90" firstPageNumber="42" orientation="portrait" useFirstPageNumber="1" r:id="rId1"/>
  <headerFooter>
    <oddFooter xml:space="preserve">&amp;LContract 
Part C2: Pricing Data&amp;CC&amp;P of C 89&amp;RC2.2
Bill of Quantities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175B6-58D6-481F-8A4C-BA2EC8B36434}">
  <dimension ref="A1:Q143"/>
  <sheetViews>
    <sheetView view="pageBreakPreview" topLeftCell="A58" zoomScaleNormal="100" zoomScaleSheetLayoutView="100" workbookViewId="0">
      <selection activeCell="F58" sqref="F1:F1048576"/>
    </sheetView>
  </sheetViews>
  <sheetFormatPr defaultRowHeight="12"/>
  <cols>
    <col min="1" max="1" width="6.140625" style="180" customWidth="1"/>
    <col min="2" max="2" width="7.42578125" style="180" customWidth="1"/>
    <col min="3" max="3" width="3" style="158" customWidth="1"/>
    <col min="4" max="4" width="50.140625" style="158" customWidth="1"/>
    <col min="5" max="5" width="8.28515625" style="158" customWidth="1"/>
    <col min="6" max="6" width="8.5703125" style="158" customWidth="1"/>
    <col min="7" max="7" width="11.140625" style="158" customWidth="1"/>
    <col min="8" max="8" width="13.85546875" style="200" customWidth="1"/>
    <col min="9" max="16384" width="9.140625" style="158"/>
  </cols>
  <sheetData>
    <row r="1" spans="1:9" ht="21" customHeight="1">
      <c r="A1" s="327" t="s">
        <v>138</v>
      </c>
      <c r="B1" s="327"/>
      <c r="C1" s="327"/>
      <c r="D1" s="327"/>
      <c r="E1" s="327"/>
      <c r="F1" s="327"/>
      <c r="G1" s="327"/>
      <c r="H1" s="327"/>
    </row>
    <row r="2" spans="1:9" ht="16.5" customHeight="1">
      <c r="A2" s="327" t="str">
        <f>+'Sched1 P&amp;G'!A2</f>
        <v>PROJECT NUMBER: IN/015/2020</v>
      </c>
      <c r="B2" s="327"/>
      <c r="C2" s="327"/>
      <c r="D2" s="327"/>
      <c r="E2" s="159"/>
      <c r="F2" s="159"/>
      <c r="G2" s="369" t="s">
        <v>259</v>
      </c>
      <c r="H2" s="369"/>
    </row>
    <row r="3" spans="1:9" ht="16.5" customHeight="1">
      <c r="A3" s="160" t="s">
        <v>139</v>
      </c>
      <c r="B3" s="161"/>
      <c r="C3" s="162"/>
      <c r="D3" s="162"/>
      <c r="E3" s="162"/>
      <c r="F3" s="162"/>
      <c r="G3" s="163"/>
      <c r="H3" s="164"/>
    </row>
    <row r="4" spans="1:9" s="165" customFormat="1" ht="12" customHeight="1">
      <c r="B4" s="166"/>
      <c r="C4" s="166"/>
      <c r="D4" s="166"/>
      <c r="E4" s="166"/>
      <c r="F4" s="166"/>
      <c r="G4" s="358"/>
      <c r="H4" s="358"/>
    </row>
    <row r="5" spans="1:9" ht="12.75" customHeight="1">
      <c r="A5" s="167" t="s">
        <v>3</v>
      </c>
      <c r="B5" s="167" t="s">
        <v>95</v>
      </c>
      <c r="C5" s="359" t="s">
        <v>5</v>
      </c>
      <c r="D5" s="360"/>
      <c r="E5" s="363" t="s">
        <v>6</v>
      </c>
      <c r="F5" s="365" t="s">
        <v>7</v>
      </c>
      <c r="G5" s="365" t="s">
        <v>8</v>
      </c>
      <c r="H5" s="367" t="s">
        <v>9</v>
      </c>
    </row>
    <row r="6" spans="1:9" ht="12.75" customHeight="1">
      <c r="A6" s="168" t="s">
        <v>10</v>
      </c>
      <c r="B6" s="168" t="s">
        <v>4</v>
      </c>
      <c r="C6" s="361"/>
      <c r="D6" s="362"/>
      <c r="E6" s="364"/>
      <c r="F6" s="366"/>
      <c r="G6" s="366"/>
      <c r="H6" s="368"/>
    </row>
    <row r="7" spans="1:9" ht="12.75" customHeight="1">
      <c r="A7" s="169">
        <v>3.1</v>
      </c>
      <c r="B7" s="170"/>
      <c r="C7" s="371" t="s">
        <v>140</v>
      </c>
      <c r="D7" s="372"/>
      <c r="E7" s="171"/>
      <c r="F7" s="172"/>
      <c r="G7" s="173"/>
      <c r="H7" s="171"/>
    </row>
    <row r="8" spans="1:9" ht="12.75" customHeight="1">
      <c r="A8" s="174"/>
      <c r="B8" s="175"/>
      <c r="C8" s="176"/>
      <c r="D8" s="176"/>
      <c r="E8" s="171"/>
      <c r="F8" s="172"/>
      <c r="G8" s="173"/>
      <c r="H8" s="171"/>
    </row>
    <row r="9" spans="1:9" ht="34.5" customHeight="1">
      <c r="A9" s="169"/>
      <c r="B9" s="170"/>
      <c r="C9" s="370" t="s">
        <v>141</v>
      </c>
      <c r="D9" s="177" t="s">
        <v>142</v>
      </c>
      <c r="E9" s="171"/>
      <c r="F9" s="172"/>
      <c r="G9" s="173"/>
      <c r="H9" s="171"/>
    </row>
    <row r="10" spans="1:9" ht="12.75" customHeight="1">
      <c r="A10" s="174"/>
      <c r="B10" s="178"/>
      <c r="C10" s="370"/>
      <c r="D10" s="179" t="s">
        <v>143</v>
      </c>
      <c r="E10" s="171"/>
      <c r="F10" s="172"/>
      <c r="G10" s="173"/>
      <c r="H10" s="173"/>
    </row>
    <row r="11" spans="1:9" ht="12.75" customHeight="1">
      <c r="A11" s="174"/>
      <c r="B11" s="178"/>
      <c r="C11" s="370"/>
      <c r="D11" s="179" t="s">
        <v>144</v>
      </c>
      <c r="E11" s="171"/>
      <c r="F11" s="172"/>
      <c r="G11" s="173"/>
      <c r="H11" s="173"/>
    </row>
    <row r="12" spans="1:9" ht="12.75" customHeight="1" thickBot="1">
      <c r="A12" s="169"/>
      <c r="B12" s="170"/>
      <c r="C12" s="370"/>
      <c r="D12" s="181" t="s">
        <v>145</v>
      </c>
      <c r="E12" s="171"/>
      <c r="F12" s="172"/>
      <c r="G12" s="173"/>
      <c r="H12" s="173"/>
    </row>
    <row r="13" spans="1:9" ht="13.5" thickBot="1">
      <c r="A13" s="174"/>
      <c r="B13" s="175"/>
      <c r="C13" s="370"/>
      <c r="D13" s="183" t="s">
        <v>146</v>
      </c>
      <c r="E13" s="184"/>
      <c r="F13" s="184"/>
      <c r="G13" s="173"/>
      <c r="H13" s="173"/>
      <c r="I13" s="305"/>
    </row>
    <row r="14" spans="1:9" ht="36">
      <c r="A14" s="174"/>
      <c r="B14" s="175"/>
      <c r="C14" s="370"/>
      <c r="D14" s="183" t="s">
        <v>147</v>
      </c>
      <c r="E14" s="184"/>
      <c r="F14" s="184"/>
      <c r="G14" s="173"/>
      <c r="H14" s="173"/>
      <c r="I14" s="185" t="s">
        <v>148</v>
      </c>
    </row>
    <row r="15" spans="1:9" ht="22.5" customHeight="1">
      <c r="A15" s="174"/>
      <c r="B15" s="175"/>
      <c r="C15" s="370"/>
      <c r="D15" s="183" t="s">
        <v>149</v>
      </c>
      <c r="E15" s="171" t="s">
        <v>150</v>
      </c>
      <c r="F15" s="172">
        <v>5656</v>
      </c>
      <c r="G15" s="173"/>
      <c r="H15" s="16" t="str">
        <f>IF(G15="","",F15*G15)</f>
        <v/>
      </c>
      <c r="I15" s="186" t="s">
        <v>151</v>
      </c>
    </row>
    <row r="16" spans="1:9" ht="30" customHeight="1">
      <c r="A16" s="174"/>
      <c r="B16" s="178"/>
      <c r="C16" s="182"/>
      <c r="D16" s="183"/>
      <c r="E16" s="171"/>
      <c r="F16" s="172"/>
      <c r="G16" s="173"/>
      <c r="H16" s="16"/>
      <c r="I16" s="187"/>
    </row>
    <row r="17" spans="1:9" ht="36" customHeight="1">
      <c r="A17" s="174"/>
      <c r="B17" s="178"/>
      <c r="C17" s="370" t="s">
        <v>152</v>
      </c>
      <c r="D17" s="177" t="s">
        <v>153</v>
      </c>
      <c r="E17" s="171"/>
      <c r="F17" s="172"/>
      <c r="G17" s="173"/>
      <c r="H17" s="171"/>
      <c r="I17" s="187" t="e">
        <f>SUM(#REF!)</f>
        <v>#REF!</v>
      </c>
    </row>
    <row r="18" spans="1:9" ht="17.25" customHeight="1" thickBot="1">
      <c r="A18" s="174"/>
      <c r="B18" s="178"/>
      <c r="C18" s="370"/>
      <c r="D18" s="179" t="s">
        <v>143</v>
      </c>
      <c r="E18" s="171"/>
      <c r="F18" s="172"/>
      <c r="G18" s="173"/>
      <c r="H18" s="173"/>
      <c r="I18" s="306"/>
    </row>
    <row r="19" spans="1:9" ht="15.75" customHeight="1">
      <c r="A19" s="174"/>
      <c r="B19" s="178"/>
      <c r="C19" s="370"/>
      <c r="D19" s="179" t="s">
        <v>144</v>
      </c>
      <c r="E19" s="171"/>
      <c r="F19" s="172"/>
      <c r="G19" s="173"/>
      <c r="H19" s="173"/>
    </row>
    <row r="20" spans="1:9" ht="15.75" customHeight="1">
      <c r="A20" s="174"/>
      <c r="B20" s="178"/>
      <c r="C20" s="370"/>
      <c r="D20" s="181" t="s">
        <v>145</v>
      </c>
      <c r="E20" s="171"/>
      <c r="F20" s="172"/>
      <c r="G20" s="173"/>
      <c r="H20" s="173"/>
    </row>
    <row r="21" spans="1:9" ht="15.75" customHeight="1">
      <c r="A21" s="174"/>
      <c r="B21" s="178"/>
      <c r="C21" s="370"/>
      <c r="D21" s="183" t="s">
        <v>146</v>
      </c>
      <c r="E21" s="184"/>
      <c r="F21" s="184"/>
      <c r="G21" s="173"/>
      <c r="H21" s="173"/>
    </row>
    <row r="22" spans="1:9" ht="36">
      <c r="A22" s="174"/>
      <c r="B22" s="178"/>
      <c r="C22" s="370"/>
      <c r="D22" s="183" t="s">
        <v>147</v>
      </c>
      <c r="E22" s="184"/>
      <c r="F22" s="184"/>
      <c r="G22" s="173"/>
      <c r="H22" s="173"/>
    </row>
    <row r="23" spans="1:9" ht="24">
      <c r="A23" s="174"/>
      <c r="B23" s="178"/>
      <c r="C23" s="370"/>
      <c r="D23" s="183" t="s">
        <v>149</v>
      </c>
      <c r="E23" s="171" t="s">
        <v>150</v>
      </c>
      <c r="F23" s="172">
        <v>3046</v>
      </c>
      <c r="G23" s="173"/>
      <c r="H23" s="16" t="str">
        <f>IF(G23="","",F23*G23)</f>
        <v/>
      </c>
    </row>
    <row r="24" spans="1:9" ht="24" customHeight="1">
      <c r="A24" s="174"/>
      <c r="B24" s="178"/>
      <c r="D24" s="183"/>
      <c r="E24" s="171"/>
      <c r="F24" s="172"/>
      <c r="G24" s="173"/>
      <c r="H24" s="16"/>
    </row>
    <row r="25" spans="1:9" ht="27.75" customHeight="1">
      <c r="A25" s="309"/>
      <c r="B25" s="178"/>
      <c r="C25" s="311" t="s">
        <v>154</v>
      </c>
      <c r="D25" s="177" t="s">
        <v>256</v>
      </c>
      <c r="E25" s="171"/>
      <c r="F25" s="172"/>
      <c r="G25" s="173"/>
      <c r="H25" s="171"/>
    </row>
    <row r="26" spans="1:9">
      <c r="A26" s="309"/>
      <c r="B26" s="178"/>
      <c r="D26" s="179" t="s">
        <v>143</v>
      </c>
      <c r="E26" s="171"/>
      <c r="F26" s="172"/>
      <c r="G26" s="173"/>
      <c r="H26" s="173"/>
    </row>
    <row r="27" spans="1:9" ht="15.75" customHeight="1">
      <c r="A27" s="309"/>
      <c r="B27" s="178"/>
      <c r="D27" s="179" t="s">
        <v>144</v>
      </c>
      <c r="E27" s="171"/>
      <c r="F27" s="172"/>
      <c r="G27" s="173"/>
      <c r="H27" s="173"/>
    </row>
    <row r="28" spans="1:9" ht="12.75" customHeight="1">
      <c r="A28" s="307"/>
      <c r="B28" s="178"/>
      <c r="C28" s="180"/>
      <c r="D28" s="181" t="s">
        <v>145</v>
      </c>
      <c r="E28" s="171"/>
      <c r="F28" s="172"/>
      <c r="G28" s="173"/>
      <c r="H28" s="173"/>
    </row>
    <row r="29" spans="1:9" ht="12.75" customHeight="1">
      <c r="A29" s="309"/>
      <c r="B29" s="178"/>
      <c r="C29" s="182"/>
      <c r="D29" s="191" t="s">
        <v>146</v>
      </c>
      <c r="E29" s="184"/>
      <c r="F29" s="184"/>
      <c r="G29" s="173"/>
      <c r="H29" s="173"/>
    </row>
    <row r="30" spans="1:9" ht="12.75" customHeight="1">
      <c r="A30" s="309"/>
      <c r="B30" s="178"/>
      <c r="C30" s="182"/>
      <c r="D30" s="191" t="s">
        <v>155</v>
      </c>
      <c r="E30" s="184"/>
      <c r="F30" s="184"/>
      <c r="G30" s="173"/>
      <c r="H30" s="173"/>
    </row>
    <row r="31" spans="1:9" ht="12.75" customHeight="1">
      <c r="A31" s="309"/>
      <c r="B31" s="178"/>
      <c r="C31" s="182"/>
      <c r="D31" s="191" t="s">
        <v>149</v>
      </c>
      <c r="E31" s="171" t="s">
        <v>150</v>
      </c>
      <c r="F31" s="172">
        <v>5656</v>
      </c>
      <c r="G31" s="173"/>
      <c r="H31" s="16" t="s">
        <v>117</v>
      </c>
    </row>
    <row r="32" spans="1:9" ht="12.75" customHeight="1">
      <c r="A32" s="309"/>
      <c r="B32" s="178"/>
      <c r="C32" s="182"/>
      <c r="D32" s="191"/>
      <c r="E32" s="171"/>
      <c r="F32" s="172"/>
      <c r="G32" s="173"/>
      <c r="H32" s="16"/>
    </row>
    <row r="33" spans="1:17" ht="37.5" customHeight="1">
      <c r="A33" s="309"/>
      <c r="B33" s="178"/>
      <c r="C33" s="370" t="s">
        <v>156</v>
      </c>
      <c r="D33" s="177" t="s">
        <v>257</v>
      </c>
      <c r="E33" s="171"/>
      <c r="F33" s="172"/>
      <c r="G33" s="173"/>
      <c r="H33" s="171"/>
    </row>
    <row r="34" spans="1:17" ht="12.75" customHeight="1">
      <c r="A34" s="309"/>
      <c r="B34" s="178"/>
      <c r="C34" s="370"/>
      <c r="D34" s="179" t="s">
        <v>143</v>
      </c>
      <c r="E34" s="171"/>
      <c r="F34" s="172"/>
      <c r="G34" s="173"/>
      <c r="H34" s="173"/>
    </row>
    <row r="35" spans="1:17" ht="12.75" customHeight="1">
      <c r="A35" s="309"/>
      <c r="B35" s="178"/>
      <c r="C35" s="370"/>
      <c r="D35" s="179" t="s">
        <v>144</v>
      </c>
      <c r="E35" s="171"/>
      <c r="F35" s="172"/>
      <c r="G35" s="173"/>
      <c r="H35" s="173"/>
    </row>
    <row r="36" spans="1:17" ht="12.75" customHeight="1">
      <c r="A36" s="309"/>
      <c r="B36" s="178"/>
      <c r="C36" s="370"/>
      <c r="D36" s="181" t="s">
        <v>145</v>
      </c>
      <c r="E36" s="171"/>
      <c r="F36" s="172"/>
      <c r="G36" s="173"/>
      <c r="H36" s="173"/>
    </row>
    <row r="37" spans="1:17" ht="12.75" customHeight="1">
      <c r="A37" s="309"/>
      <c r="B37" s="178"/>
      <c r="C37" s="370"/>
      <c r="D37" s="191" t="s">
        <v>146</v>
      </c>
      <c r="E37" s="184"/>
      <c r="F37" s="184"/>
      <c r="G37" s="173"/>
      <c r="H37" s="173"/>
    </row>
    <row r="38" spans="1:17" ht="12.75" customHeight="1">
      <c r="A38" s="309"/>
      <c r="B38" s="178"/>
      <c r="C38" s="370"/>
      <c r="D38" s="310" t="s">
        <v>155</v>
      </c>
      <c r="E38" s="184"/>
      <c r="F38" s="184"/>
      <c r="G38" s="173"/>
      <c r="H38" s="173"/>
    </row>
    <row r="39" spans="1:17" ht="12.75" customHeight="1">
      <c r="A39" s="309"/>
      <c r="B39" s="178"/>
      <c r="C39" s="370"/>
      <c r="D39" s="191" t="s">
        <v>149</v>
      </c>
      <c r="E39" s="171" t="s">
        <v>150</v>
      </c>
      <c r="F39" s="172">
        <v>3046</v>
      </c>
      <c r="G39" s="173"/>
      <c r="H39" s="16" t="s">
        <v>117</v>
      </c>
    </row>
    <row r="40" spans="1:17" ht="12.75" customHeight="1">
      <c r="A40" s="174"/>
      <c r="B40" s="178"/>
      <c r="D40" s="179"/>
      <c r="E40" s="171"/>
      <c r="F40" s="308"/>
      <c r="G40" s="173"/>
      <c r="H40" s="189"/>
    </row>
    <row r="41" spans="1:17" ht="37.5" customHeight="1">
      <c r="A41" s="174"/>
      <c r="B41" s="178"/>
      <c r="C41" s="311" t="s">
        <v>258</v>
      </c>
      <c r="D41" s="177" t="s">
        <v>158</v>
      </c>
      <c r="E41" s="171" t="s">
        <v>150</v>
      </c>
      <c r="F41" s="172">
        <v>8702</v>
      </c>
      <c r="G41" s="173"/>
      <c r="H41" s="16" t="str">
        <f>IF(G41="","",F41*G41)</f>
        <v/>
      </c>
    </row>
    <row r="42" spans="1:17" ht="12.75" customHeight="1">
      <c r="A42" s="174"/>
      <c r="B42" s="178"/>
      <c r="D42" s="179"/>
      <c r="E42" s="171"/>
      <c r="F42" s="188"/>
      <c r="G42" s="173"/>
      <c r="H42" s="189"/>
    </row>
    <row r="43" spans="1:17" ht="12.75" customHeight="1">
      <c r="A43" s="169">
        <v>3.2</v>
      </c>
      <c r="B43" s="178"/>
      <c r="C43" s="373" t="s">
        <v>159</v>
      </c>
      <c r="D43" s="374"/>
      <c r="E43" s="190"/>
      <c r="F43" s="172"/>
      <c r="G43" s="173"/>
      <c r="H43" s="189"/>
    </row>
    <row r="44" spans="1:17" ht="12.75" customHeight="1">
      <c r="A44" s="174"/>
      <c r="B44" s="178"/>
      <c r="C44" s="158" t="s">
        <v>254</v>
      </c>
      <c r="D44" s="179"/>
      <c r="E44" s="171"/>
      <c r="F44" s="188"/>
      <c r="G44" s="173"/>
      <c r="H44" s="189"/>
    </row>
    <row r="45" spans="1:17" ht="12.75" customHeight="1">
      <c r="A45" s="174"/>
      <c r="B45" s="178"/>
      <c r="C45" s="158" t="s">
        <v>255</v>
      </c>
      <c r="D45" s="179"/>
      <c r="E45" s="171" t="s">
        <v>160</v>
      </c>
      <c r="F45" s="188">
        <v>2</v>
      </c>
      <c r="G45" s="173"/>
      <c r="H45" s="16" t="str">
        <f>IF(G45="","",F45*G45)</f>
        <v/>
      </c>
    </row>
    <row r="46" spans="1:17" ht="12.75" customHeight="1">
      <c r="A46" s="174"/>
      <c r="B46" s="178"/>
      <c r="D46" s="179"/>
      <c r="E46" s="171"/>
      <c r="F46" s="188"/>
      <c r="G46" s="173"/>
      <c r="H46" s="189"/>
    </row>
    <row r="47" spans="1:17" ht="12.75" customHeight="1">
      <c r="A47" s="174"/>
      <c r="B47" s="178"/>
      <c r="C47" s="158" t="s">
        <v>161</v>
      </c>
      <c r="D47" s="179"/>
      <c r="E47" s="171"/>
      <c r="F47" s="188"/>
      <c r="G47" s="173"/>
      <c r="H47" s="189"/>
    </row>
    <row r="48" spans="1:17" ht="12.75" customHeight="1">
      <c r="A48" s="174"/>
      <c r="B48" s="178"/>
      <c r="C48" s="158" t="s">
        <v>162</v>
      </c>
      <c r="D48" s="179"/>
      <c r="E48" s="171" t="s">
        <v>160</v>
      </c>
      <c r="F48" s="188">
        <v>2</v>
      </c>
      <c r="G48" s="173"/>
      <c r="H48" s="16" t="str">
        <f>IF(G48="","",F48*G48)</f>
        <v/>
      </c>
      <c r="Q48" s="158">
        <v>2020</v>
      </c>
    </row>
    <row r="49" spans="1:17" ht="12.75" customHeight="1">
      <c r="A49" s="174"/>
      <c r="B49" s="178"/>
      <c r="D49" s="179"/>
      <c r="E49" s="171"/>
      <c r="F49" s="188"/>
      <c r="G49" s="173"/>
      <c r="H49" s="189"/>
      <c r="Q49" s="158">
        <v>1959</v>
      </c>
    </row>
    <row r="50" spans="1:17" ht="12.75" customHeight="1">
      <c r="A50" s="169">
        <v>3.3</v>
      </c>
      <c r="B50" s="178"/>
      <c r="C50" s="373" t="s">
        <v>163</v>
      </c>
      <c r="D50" s="374"/>
      <c r="E50" s="171"/>
      <c r="F50" s="172"/>
      <c r="G50" s="173"/>
      <c r="H50" s="173"/>
      <c r="Q50" s="158">
        <f>+Q48-Q49</f>
        <v>61</v>
      </c>
    </row>
    <row r="51" spans="1:17" ht="24.75" customHeight="1">
      <c r="A51" s="174"/>
      <c r="B51" s="178"/>
      <c r="C51" s="158" t="s">
        <v>141</v>
      </c>
      <c r="D51" s="357" t="s">
        <v>164</v>
      </c>
      <c r="E51" s="171"/>
      <c r="F51" s="188"/>
      <c r="G51" s="173"/>
      <c r="H51" s="173"/>
    </row>
    <row r="52" spans="1:17" ht="12.75" customHeight="1">
      <c r="A52" s="174"/>
      <c r="B52" s="178"/>
      <c r="D52" s="357"/>
      <c r="E52" s="171"/>
      <c r="F52" s="172"/>
      <c r="G52" s="173"/>
      <c r="H52" s="173"/>
    </row>
    <row r="53" spans="1:17" ht="6.75" customHeight="1">
      <c r="A53" s="169"/>
      <c r="B53" s="178"/>
      <c r="C53" s="176"/>
      <c r="D53" s="192"/>
      <c r="E53" s="193"/>
      <c r="F53" s="172"/>
      <c r="G53" s="173"/>
      <c r="H53" s="173"/>
    </row>
    <row r="54" spans="1:17" ht="12.75" customHeight="1">
      <c r="A54" s="174"/>
      <c r="B54" s="178"/>
      <c r="C54" s="194" t="s">
        <v>165</v>
      </c>
      <c r="D54" s="181" t="s">
        <v>166</v>
      </c>
      <c r="E54" s="193" t="s">
        <v>150</v>
      </c>
      <c r="F54" s="172">
        <v>3735</v>
      </c>
      <c r="G54" s="173"/>
      <c r="H54" s="173" t="s">
        <v>33</v>
      </c>
    </row>
    <row r="55" spans="1:17" ht="7.5" customHeight="1">
      <c r="A55" s="174"/>
      <c r="B55" s="178"/>
      <c r="C55" s="195"/>
      <c r="D55" s="196"/>
      <c r="E55" s="193"/>
      <c r="F55" s="172"/>
      <c r="G55" s="173"/>
      <c r="H55" s="173"/>
    </row>
    <row r="56" spans="1:17" ht="15" customHeight="1">
      <c r="A56" s="174"/>
      <c r="B56" s="178"/>
      <c r="C56" s="194" t="s">
        <v>167</v>
      </c>
      <c r="D56" s="177" t="s">
        <v>168</v>
      </c>
      <c r="E56" s="193" t="s">
        <v>150</v>
      </c>
      <c r="F56" s="188">
        <v>1642.9</v>
      </c>
      <c r="G56" s="173"/>
      <c r="H56" s="173" t="s">
        <v>33</v>
      </c>
    </row>
    <row r="57" spans="1:17" ht="12.75" customHeight="1">
      <c r="A57" s="174"/>
      <c r="B57" s="178"/>
      <c r="D57" s="179"/>
      <c r="E57" s="171"/>
      <c r="F57" s="188"/>
      <c r="G57" s="173"/>
      <c r="H57" s="189"/>
    </row>
    <row r="58" spans="1:17" ht="9.75" customHeight="1">
      <c r="A58" s="174"/>
      <c r="B58" s="178"/>
      <c r="C58" s="194" t="s">
        <v>169</v>
      </c>
      <c r="D58" s="177" t="s">
        <v>170</v>
      </c>
      <c r="E58" s="193" t="s">
        <v>150</v>
      </c>
      <c r="F58" s="172">
        <v>50</v>
      </c>
      <c r="G58" s="173"/>
      <c r="H58" s="173" t="s">
        <v>33</v>
      </c>
    </row>
    <row r="59" spans="1:17" ht="8.25" customHeight="1">
      <c r="A59" s="174"/>
      <c r="B59" s="178"/>
      <c r="D59" s="179"/>
      <c r="E59" s="193"/>
      <c r="F59" s="188"/>
      <c r="G59" s="173"/>
      <c r="H59" s="173"/>
    </row>
    <row r="60" spans="1:17" ht="15" customHeight="1">
      <c r="A60" s="174"/>
      <c r="B60" s="178"/>
      <c r="C60" s="194" t="s">
        <v>169</v>
      </c>
      <c r="D60" s="177" t="s">
        <v>171</v>
      </c>
      <c r="E60" s="193" t="s">
        <v>160</v>
      </c>
      <c r="F60" s="188">
        <v>3</v>
      </c>
      <c r="G60" s="173"/>
      <c r="H60" s="16" t="str">
        <f>IF(G60="","",F60*G60)</f>
        <v/>
      </c>
    </row>
    <row r="61" spans="1:17" ht="12.75" customHeight="1">
      <c r="A61" s="174"/>
      <c r="B61" s="178"/>
      <c r="D61" s="179"/>
      <c r="E61" s="171"/>
      <c r="F61" s="188"/>
      <c r="G61" s="173"/>
      <c r="H61" s="189"/>
    </row>
    <row r="62" spans="1:17" ht="12.75" customHeight="1">
      <c r="A62" s="169"/>
      <c r="B62" s="178"/>
      <c r="C62" s="158" t="s">
        <v>172</v>
      </c>
      <c r="D62" s="179" t="s">
        <v>173</v>
      </c>
      <c r="E62" s="193" t="s">
        <v>160</v>
      </c>
      <c r="F62" s="188">
        <v>1</v>
      </c>
      <c r="G62" s="173"/>
      <c r="H62" s="16" t="str">
        <f>IF(G62="","",F62*G62)</f>
        <v/>
      </c>
    </row>
    <row r="63" spans="1:17" ht="12.75" customHeight="1">
      <c r="A63" s="174"/>
      <c r="B63" s="178"/>
      <c r="C63" s="195"/>
      <c r="D63" s="196"/>
      <c r="E63" s="193"/>
      <c r="F63" s="172"/>
      <c r="G63" s="173"/>
      <c r="H63" s="173"/>
    </row>
    <row r="64" spans="1:17" ht="12.75" customHeight="1">
      <c r="A64" s="349" t="s">
        <v>174</v>
      </c>
      <c r="B64" s="350"/>
      <c r="C64" s="350"/>
      <c r="D64" s="350"/>
      <c r="E64" s="350"/>
      <c r="F64" s="350"/>
      <c r="G64" s="351"/>
      <c r="H64" s="355"/>
    </row>
    <row r="65" spans="1:8" ht="12.75" customHeight="1">
      <c r="A65" s="352"/>
      <c r="B65" s="353"/>
      <c r="C65" s="353"/>
      <c r="D65" s="353"/>
      <c r="E65" s="353"/>
      <c r="F65" s="353"/>
      <c r="G65" s="354"/>
      <c r="H65" s="356"/>
    </row>
    <row r="66" spans="1:8" ht="22.5" customHeight="1">
      <c r="A66" s="327" t="s">
        <v>138</v>
      </c>
      <c r="B66" s="327"/>
      <c r="C66" s="327"/>
      <c r="D66" s="327"/>
      <c r="E66" s="327"/>
      <c r="F66" s="327"/>
      <c r="G66" s="327"/>
      <c r="H66" s="327"/>
    </row>
    <row r="67" spans="1:8" ht="22.5" customHeight="1">
      <c r="A67" s="160" t="str">
        <f>+A2</f>
        <v>PROJECT NUMBER: IN/015/2020</v>
      </c>
      <c r="B67" s="159"/>
      <c r="C67" s="159"/>
      <c r="D67" s="159"/>
      <c r="E67" s="159"/>
      <c r="F67" s="159"/>
      <c r="G67" s="159"/>
      <c r="H67" s="159"/>
    </row>
    <row r="68" spans="1:8" ht="20.100000000000001" customHeight="1">
      <c r="A68" s="160" t="str">
        <f>+A3</f>
        <v>SCHEDULE 3: PERIMETER FENCE AND GATE</v>
      </c>
      <c r="B68" s="161"/>
      <c r="C68" s="162"/>
      <c r="D68" s="162"/>
      <c r="E68" s="162"/>
      <c r="F68" s="162"/>
      <c r="G68" s="163"/>
      <c r="H68" s="164"/>
    </row>
    <row r="69" spans="1:8" s="165" customFormat="1" ht="12" customHeight="1">
      <c r="B69" s="166"/>
      <c r="C69" s="166"/>
      <c r="D69" s="166"/>
      <c r="E69" s="166"/>
      <c r="F69" s="166"/>
      <c r="G69" s="358"/>
      <c r="H69" s="358"/>
    </row>
    <row r="70" spans="1:8" ht="12.75" customHeight="1">
      <c r="A70" s="167" t="s">
        <v>3</v>
      </c>
      <c r="B70" s="167" t="s">
        <v>95</v>
      </c>
      <c r="C70" s="359" t="s">
        <v>5</v>
      </c>
      <c r="D70" s="360"/>
      <c r="E70" s="363" t="s">
        <v>6</v>
      </c>
      <c r="F70" s="365" t="s">
        <v>7</v>
      </c>
      <c r="G70" s="365" t="s">
        <v>8</v>
      </c>
      <c r="H70" s="367" t="s">
        <v>9</v>
      </c>
    </row>
    <row r="71" spans="1:8" ht="12.75" customHeight="1">
      <c r="A71" s="168" t="s">
        <v>10</v>
      </c>
      <c r="B71" s="168" t="s">
        <v>4</v>
      </c>
      <c r="C71" s="361"/>
      <c r="D71" s="362"/>
      <c r="E71" s="364"/>
      <c r="F71" s="366"/>
      <c r="G71" s="366"/>
      <c r="H71" s="368"/>
    </row>
    <row r="72" spans="1:8" ht="12.75" customHeight="1">
      <c r="A72" s="349" t="s">
        <v>174</v>
      </c>
      <c r="B72" s="350"/>
      <c r="C72" s="350"/>
      <c r="D72" s="350"/>
      <c r="E72" s="350"/>
      <c r="F72" s="350"/>
      <c r="G72" s="351"/>
      <c r="H72" s="355"/>
    </row>
    <row r="73" spans="1:8" ht="12.75" customHeight="1">
      <c r="A73" s="352"/>
      <c r="B73" s="353"/>
      <c r="C73" s="353"/>
      <c r="D73" s="353"/>
      <c r="E73" s="353"/>
      <c r="F73" s="353"/>
      <c r="G73" s="354"/>
      <c r="H73" s="356"/>
    </row>
    <row r="74" spans="1:8" ht="12.75" customHeight="1">
      <c r="A74" s="169"/>
      <c r="B74" s="178"/>
      <c r="D74" s="179"/>
      <c r="E74" s="193"/>
      <c r="F74" s="188"/>
      <c r="G74" s="173"/>
      <c r="H74" s="173"/>
    </row>
    <row r="75" spans="1:8" ht="12.75" customHeight="1">
      <c r="A75" s="169"/>
      <c r="B75" s="178"/>
      <c r="C75" s="158" t="s">
        <v>152</v>
      </c>
      <c r="D75" s="357" t="s">
        <v>175</v>
      </c>
      <c r="E75" s="171"/>
      <c r="F75" s="188"/>
      <c r="G75" s="173"/>
      <c r="H75" s="173"/>
    </row>
    <row r="76" spans="1:8" ht="12.75" customHeight="1">
      <c r="A76" s="169"/>
      <c r="B76" s="178"/>
      <c r="D76" s="357"/>
      <c r="E76" s="171"/>
      <c r="F76" s="188"/>
      <c r="G76" s="173"/>
      <c r="H76" s="173"/>
    </row>
    <row r="77" spans="1:8" ht="12.75" customHeight="1">
      <c r="A77" s="169"/>
      <c r="B77" s="178"/>
      <c r="C77" s="176"/>
      <c r="D77" s="192"/>
      <c r="E77" s="193"/>
      <c r="F77" s="188"/>
      <c r="G77" s="173"/>
      <c r="H77" s="173"/>
    </row>
    <row r="78" spans="1:8" ht="12.75" customHeight="1">
      <c r="A78" s="169"/>
      <c r="B78" s="178"/>
      <c r="C78" s="194" t="s">
        <v>165</v>
      </c>
      <c r="D78" s="181" t="s">
        <v>166</v>
      </c>
      <c r="E78" s="193" t="s">
        <v>150</v>
      </c>
      <c r="F78" s="188">
        <v>3735</v>
      </c>
      <c r="G78" s="173"/>
      <c r="H78" s="173" t="s">
        <v>33</v>
      </c>
    </row>
    <row r="79" spans="1:8" ht="12.75" customHeight="1">
      <c r="A79" s="169"/>
      <c r="B79" s="178"/>
      <c r="C79" s="194"/>
      <c r="D79" s="181"/>
      <c r="E79" s="193"/>
      <c r="F79" s="188"/>
      <c r="G79" s="173"/>
      <c r="H79" s="173"/>
    </row>
    <row r="80" spans="1:8" ht="12.75" customHeight="1">
      <c r="A80" s="174"/>
      <c r="B80" s="178"/>
      <c r="C80" s="194" t="s">
        <v>167</v>
      </c>
      <c r="D80" s="177" t="s">
        <v>168</v>
      </c>
      <c r="E80" s="193" t="s">
        <v>150</v>
      </c>
      <c r="F80" s="188">
        <v>1642.9</v>
      </c>
      <c r="G80" s="173"/>
      <c r="H80" s="173" t="s">
        <v>33</v>
      </c>
    </row>
    <row r="81" spans="1:8" ht="15.75" customHeight="1">
      <c r="A81" s="174"/>
      <c r="B81" s="197"/>
      <c r="C81" s="166"/>
      <c r="D81" s="177"/>
      <c r="E81" s="193"/>
      <c r="F81" s="172"/>
      <c r="G81" s="173"/>
      <c r="H81" s="173"/>
    </row>
    <row r="82" spans="1:8" ht="12.75" customHeight="1">
      <c r="A82" s="174"/>
      <c r="B82" s="178"/>
      <c r="C82" s="194" t="s">
        <v>169</v>
      </c>
      <c r="D82" s="177" t="s">
        <v>170</v>
      </c>
      <c r="E82" s="193" t="s">
        <v>150</v>
      </c>
      <c r="F82" s="188">
        <v>50</v>
      </c>
      <c r="G82" s="173"/>
      <c r="H82" s="173" t="s">
        <v>33</v>
      </c>
    </row>
    <row r="83" spans="1:8" ht="12.75" customHeight="1">
      <c r="A83" s="174"/>
      <c r="B83" s="178"/>
      <c r="D83" s="179"/>
      <c r="E83" s="193"/>
      <c r="F83" s="172"/>
      <c r="G83" s="173"/>
      <c r="H83" s="173"/>
    </row>
    <row r="84" spans="1:8" ht="12.75" customHeight="1">
      <c r="A84" s="174"/>
      <c r="B84" s="178"/>
      <c r="C84" s="194" t="s">
        <v>169</v>
      </c>
      <c r="D84" s="181" t="s">
        <v>171</v>
      </c>
      <c r="E84" s="193" t="s">
        <v>160</v>
      </c>
      <c r="F84" s="172">
        <v>3</v>
      </c>
      <c r="G84" s="173"/>
      <c r="H84" s="173" t="s">
        <v>33</v>
      </c>
    </row>
    <row r="85" spans="1:8" ht="12.75" customHeight="1">
      <c r="A85" s="174"/>
      <c r="B85" s="178"/>
      <c r="C85" s="194"/>
      <c r="D85" s="166"/>
      <c r="E85" s="193"/>
      <c r="F85" s="172"/>
      <c r="G85" s="173"/>
      <c r="H85" s="173"/>
    </row>
    <row r="86" spans="1:8" ht="12.75" customHeight="1">
      <c r="A86" s="174"/>
      <c r="B86" s="178"/>
      <c r="C86" s="158" t="s">
        <v>172</v>
      </c>
      <c r="D86" s="179" t="s">
        <v>173</v>
      </c>
      <c r="E86" s="193" t="s">
        <v>160</v>
      </c>
      <c r="F86" s="172">
        <v>1</v>
      </c>
      <c r="G86" s="173"/>
      <c r="H86" s="173" t="s">
        <v>33</v>
      </c>
    </row>
    <row r="87" spans="1:8" ht="12.75" customHeight="1">
      <c r="A87" s="174"/>
      <c r="B87" s="139" t="s">
        <v>11</v>
      </c>
      <c r="C87" s="180"/>
      <c r="D87" s="181"/>
      <c r="E87" s="193"/>
      <c r="F87" s="172"/>
      <c r="G87" s="173"/>
      <c r="H87" s="173"/>
    </row>
    <row r="88" spans="1:8" ht="12.75" customHeight="1">
      <c r="A88" s="174">
        <v>3.3</v>
      </c>
      <c r="B88" s="129" t="s">
        <v>176</v>
      </c>
      <c r="C88" s="176" t="s">
        <v>177</v>
      </c>
      <c r="D88" s="181"/>
      <c r="E88" s="193"/>
      <c r="F88" s="172"/>
      <c r="G88" s="173"/>
      <c r="H88" s="173"/>
    </row>
    <row r="89" spans="1:8" ht="12.75" customHeight="1">
      <c r="A89" s="169"/>
      <c r="B89" s="178"/>
      <c r="C89" s="195"/>
      <c r="D89" s="196"/>
      <c r="E89" s="193"/>
      <c r="F89" s="172"/>
      <c r="G89" s="173"/>
      <c r="H89" s="173"/>
    </row>
    <row r="90" spans="1:8" ht="12.75" customHeight="1">
      <c r="A90" s="169"/>
      <c r="B90" s="198" t="s">
        <v>71</v>
      </c>
      <c r="C90" s="199" t="s">
        <v>178</v>
      </c>
      <c r="D90" s="177"/>
      <c r="E90" s="193"/>
      <c r="F90" s="172"/>
      <c r="G90" s="173"/>
      <c r="H90" s="173"/>
    </row>
    <row r="91" spans="1:8" ht="12.75" customHeight="1">
      <c r="A91" s="174"/>
      <c r="B91" s="178"/>
      <c r="C91" s="158" t="s">
        <v>179</v>
      </c>
      <c r="D91" s="179" t="s">
        <v>180</v>
      </c>
      <c r="E91" s="171" t="s">
        <v>181</v>
      </c>
      <c r="F91" s="172">
        <v>383</v>
      </c>
      <c r="G91" s="173"/>
      <c r="H91" s="189" t="s">
        <v>117</v>
      </c>
    </row>
    <row r="92" spans="1:8" ht="12.75" customHeight="1">
      <c r="A92" s="174"/>
      <c r="B92" s="178"/>
      <c r="D92" s="179"/>
      <c r="E92" s="171"/>
      <c r="F92" s="172"/>
      <c r="G92" s="173"/>
      <c r="H92" s="189"/>
    </row>
    <row r="93" spans="1:8" ht="12.75" customHeight="1">
      <c r="A93" s="174"/>
      <c r="B93" s="178"/>
      <c r="D93" s="179"/>
      <c r="E93" s="171"/>
      <c r="F93" s="172"/>
      <c r="G93" s="173"/>
      <c r="H93" s="189"/>
    </row>
    <row r="94" spans="1:8" ht="12.75" customHeight="1">
      <c r="A94" s="174"/>
      <c r="B94" s="178"/>
      <c r="D94" s="179"/>
      <c r="E94" s="171"/>
      <c r="F94" s="172"/>
      <c r="G94" s="173"/>
      <c r="H94" s="189"/>
    </row>
    <row r="95" spans="1:8" ht="12.75" customHeight="1">
      <c r="A95" s="174"/>
      <c r="B95" s="178"/>
      <c r="D95" s="179"/>
      <c r="E95" s="171"/>
      <c r="F95" s="172"/>
      <c r="G95" s="173"/>
      <c r="H95" s="189"/>
    </row>
    <row r="96" spans="1:8" ht="12.75" customHeight="1">
      <c r="A96" s="174"/>
      <c r="B96" s="178"/>
      <c r="D96" s="179"/>
      <c r="E96" s="171"/>
      <c r="F96" s="172"/>
      <c r="G96" s="173"/>
      <c r="H96" s="189"/>
    </row>
    <row r="97" spans="1:8" ht="12.75" customHeight="1">
      <c r="A97" s="174"/>
      <c r="B97" s="178"/>
      <c r="D97" s="179"/>
      <c r="E97" s="171"/>
      <c r="F97" s="172"/>
      <c r="G97" s="173"/>
      <c r="H97" s="189"/>
    </row>
    <row r="98" spans="1:8" ht="12.75" customHeight="1">
      <c r="A98" s="174"/>
      <c r="B98" s="178"/>
      <c r="D98" s="179"/>
      <c r="E98" s="171"/>
      <c r="F98" s="172"/>
      <c r="G98" s="173"/>
      <c r="H98" s="189"/>
    </row>
    <row r="99" spans="1:8" ht="12.75" customHeight="1">
      <c r="A99" s="174"/>
      <c r="B99" s="178"/>
      <c r="D99" s="179"/>
      <c r="E99" s="171"/>
      <c r="F99" s="172"/>
      <c r="G99" s="173"/>
      <c r="H99" s="189"/>
    </row>
    <row r="100" spans="1:8" ht="12.75" customHeight="1">
      <c r="A100" s="174"/>
      <c r="B100" s="178"/>
      <c r="D100" s="179"/>
      <c r="E100" s="171"/>
      <c r="F100" s="172"/>
      <c r="G100" s="173"/>
      <c r="H100" s="189"/>
    </row>
    <row r="101" spans="1:8" ht="12.75" customHeight="1">
      <c r="A101" s="174"/>
      <c r="B101" s="178"/>
      <c r="D101" s="179"/>
      <c r="E101" s="171"/>
      <c r="F101" s="172"/>
      <c r="G101" s="173"/>
      <c r="H101" s="189"/>
    </row>
    <row r="102" spans="1:8" ht="12.75" customHeight="1">
      <c r="A102" s="174"/>
      <c r="B102" s="178"/>
      <c r="D102" s="179"/>
      <c r="E102" s="171"/>
      <c r="F102" s="172"/>
      <c r="G102" s="173"/>
      <c r="H102" s="189"/>
    </row>
    <row r="103" spans="1:8" ht="12.75" customHeight="1">
      <c r="A103" s="174"/>
      <c r="B103" s="178"/>
      <c r="D103" s="179"/>
      <c r="E103" s="171"/>
      <c r="F103" s="172"/>
      <c r="G103" s="173"/>
      <c r="H103" s="189"/>
    </row>
    <row r="104" spans="1:8" ht="12.75" customHeight="1">
      <c r="A104" s="174"/>
      <c r="B104" s="178"/>
      <c r="D104" s="179"/>
      <c r="E104" s="171"/>
      <c r="F104" s="172"/>
      <c r="G104" s="173"/>
      <c r="H104" s="189"/>
    </row>
    <row r="105" spans="1:8" ht="12.75" customHeight="1">
      <c r="A105" s="174"/>
      <c r="B105" s="178"/>
      <c r="D105" s="179"/>
      <c r="E105" s="171"/>
      <c r="F105" s="172"/>
      <c r="G105" s="173"/>
      <c r="H105" s="189"/>
    </row>
    <row r="106" spans="1:8" ht="12.75" customHeight="1">
      <c r="A106" s="174"/>
      <c r="B106" s="178"/>
      <c r="D106" s="179"/>
      <c r="E106" s="171"/>
      <c r="F106" s="172"/>
      <c r="G106" s="173"/>
      <c r="H106" s="189"/>
    </row>
    <row r="107" spans="1:8" ht="12.75" customHeight="1">
      <c r="A107" s="174"/>
      <c r="B107" s="178"/>
      <c r="D107" s="179"/>
      <c r="E107" s="171"/>
      <c r="F107" s="172"/>
      <c r="G107" s="173"/>
      <c r="H107" s="189"/>
    </row>
    <row r="108" spans="1:8" ht="12.75" customHeight="1">
      <c r="A108" s="174"/>
      <c r="B108" s="178"/>
      <c r="D108" s="179"/>
      <c r="E108" s="171"/>
      <c r="F108" s="172"/>
      <c r="G108" s="173"/>
      <c r="H108" s="189"/>
    </row>
    <row r="109" spans="1:8" ht="12.75" customHeight="1">
      <c r="A109" s="174"/>
      <c r="B109" s="178"/>
      <c r="D109" s="179"/>
      <c r="E109" s="171"/>
      <c r="F109" s="172"/>
      <c r="G109" s="173"/>
      <c r="H109" s="189"/>
    </row>
    <row r="110" spans="1:8" ht="12.75" customHeight="1">
      <c r="A110" s="174"/>
      <c r="B110" s="178"/>
      <c r="D110" s="179"/>
      <c r="E110" s="171"/>
      <c r="F110" s="172"/>
      <c r="G110" s="173"/>
      <c r="H110" s="189"/>
    </row>
    <row r="111" spans="1:8" ht="12.75" customHeight="1">
      <c r="A111" s="174"/>
      <c r="B111" s="178"/>
      <c r="D111" s="179"/>
      <c r="E111" s="171"/>
      <c r="F111" s="172"/>
      <c r="G111" s="173"/>
      <c r="H111" s="189"/>
    </row>
    <row r="112" spans="1:8" ht="12.75" customHeight="1">
      <c r="A112" s="174"/>
      <c r="B112" s="178"/>
      <c r="D112" s="179"/>
      <c r="E112" s="171"/>
      <c r="F112" s="172"/>
      <c r="G112" s="173"/>
      <c r="H112" s="189"/>
    </row>
    <row r="113" spans="1:8" ht="12.75" customHeight="1">
      <c r="A113" s="174"/>
      <c r="B113" s="178"/>
      <c r="D113" s="179"/>
      <c r="E113" s="171"/>
      <c r="F113" s="172"/>
      <c r="G113" s="173"/>
      <c r="H113" s="189"/>
    </row>
    <row r="114" spans="1:8" ht="12.75" customHeight="1">
      <c r="A114" s="174"/>
      <c r="B114" s="178"/>
      <c r="D114" s="179"/>
      <c r="E114" s="171"/>
      <c r="F114" s="172"/>
      <c r="G114" s="173"/>
      <c r="H114" s="189"/>
    </row>
    <row r="115" spans="1:8" ht="12.75" customHeight="1">
      <c r="A115" s="174"/>
      <c r="B115" s="178"/>
      <c r="D115" s="179"/>
      <c r="E115" s="171"/>
      <c r="F115" s="172"/>
      <c r="G115" s="173"/>
      <c r="H115" s="189"/>
    </row>
    <row r="116" spans="1:8" ht="12.75" customHeight="1">
      <c r="A116" s="174"/>
      <c r="B116" s="178"/>
      <c r="D116" s="179"/>
      <c r="E116" s="171"/>
      <c r="F116" s="172"/>
      <c r="G116" s="173"/>
      <c r="H116" s="189"/>
    </row>
    <row r="117" spans="1:8" ht="12.75" customHeight="1">
      <c r="A117" s="174"/>
      <c r="B117" s="178"/>
      <c r="D117" s="179"/>
      <c r="E117" s="171"/>
      <c r="F117" s="172"/>
      <c r="G117" s="173"/>
      <c r="H117" s="189"/>
    </row>
    <row r="118" spans="1:8" ht="12.75" customHeight="1">
      <c r="A118" s="174"/>
      <c r="B118" s="178"/>
      <c r="D118" s="179"/>
      <c r="E118" s="171"/>
      <c r="F118" s="172"/>
      <c r="G118" s="173"/>
      <c r="H118" s="189"/>
    </row>
    <row r="119" spans="1:8" ht="12.75" customHeight="1">
      <c r="A119" s="174"/>
      <c r="B119" s="178"/>
      <c r="D119" s="179"/>
      <c r="E119" s="171"/>
      <c r="F119" s="172"/>
      <c r="G119" s="173"/>
      <c r="H119" s="189"/>
    </row>
    <row r="120" spans="1:8" ht="12.75" customHeight="1">
      <c r="A120" s="174"/>
      <c r="B120" s="178"/>
      <c r="D120" s="179"/>
      <c r="E120" s="171"/>
      <c r="F120" s="172"/>
      <c r="G120" s="173"/>
      <c r="H120" s="189"/>
    </row>
    <row r="121" spans="1:8" ht="12.75" customHeight="1">
      <c r="A121" s="174"/>
      <c r="B121" s="178"/>
      <c r="D121" s="179"/>
      <c r="E121" s="171"/>
      <c r="F121" s="172"/>
      <c r="G121" s="173"/>
      <c r="H121" s="189"/>
    </row>
    <row r="122" spans="1:8" ht="12.75" customHeight="1">
      <c r="A122" s="174"/>
      <c r="B122" s="178"/>
      <c r="D122" s="179"/>
      <c r="E122" s="171"/>
      <c r="F122" s="172"/>
      <c r="G122" s="173"/>
      <c r="H122" s="189"/>
    </row>
    <row r="123" spans="1:8" ht="12.75" customHeight="1">
      <c r="A123" s="174"/>
      <c r="B123" s="178"/>
      <c r="D123" s="179"/>
      <c r="E123" s="171"/>
      <c r="F123" s="172"/>
      <c r="G123" s="173"/>
      <c r="H123" s="189"/>
    </row>
    <row r="124" spans="1:8" ht="12.75" customHeight="1">
      <c r="A124" s="174"/>
      <c r="B124" s="178"/>
      <c r="D124" s="179"/>
      <c r="E124" s="171"/>
      <c r="F124" s="172"/>
      <c r="G124" s="173"/>
      <c r="H124" s="189"/>
    </row>
    <row r="125" spans="1:8" ht="12.75" customHeight="1">
      <c r="A125" s="174"/>
      <c r="B125" s="178"/>
      <c r="D125" s="179"/>
      <c r="E125" s="171"/>
      <c r="F125" s="172"/>
      <c r="G125" s="173"/>
      <c r="H125" s="189"/>
    </row>
    <row r="126" spans="1:8" ht="12.75" customHeight="1">
      <c r="A126" s="174"/>
      <c r="B126" s="178"/>
      <c r="D126" s="179"/>
      <c r="E126" s="171"/>
      <c r="F126" s="172"/>
      <c r="G126" s="173"/>
      <c r="H126" s="189"/>
    </row>
    <row r="127" spans="1:8" ht="12.75" customHeight="1">
      <c r="A127" s="174"/>
      <c r="B127" s="178"/>
      <c r="D127" s="179"/>
      <c r="E127" s="171"/>
      <c r="F127" s="172"/>
      <c r="G127" s="173"/>
      <c r="H127" s="189"/>
    </row>
    <row r="128" spans="1:8" ht="12.75" customHeight="1">
      <c r="A128" s="174"/>
      <c r="B128" s="178"/>
      <c r="D128" s="179"/>
      <c r="E128" s="171"/>
      <c r="F128" s="172"/>
      <c r="G128" s="173"/>
      <c r="H128" s="189"/>
    </row>
    <row r="129" spans="1:8" ht="12.75" customHeight="1">
      <c r="A129" s="174"/>
      <c r="B129" s="178"/>
      <c r="D129" s="179"/>
      <c r="E129" s="171"/>
      <c r="F129" s="172"/>
      <c r="G129" s="173"/>
      <c r="H129" s="189"/>
    </row>
    <row r="130" spans="1:8" ht="12.75" customHeight="1">
      <c r="A130" s="174"/>
      <c r="B130" s="178"/>
      <c r="D130" s="179"/>
      <c r="E130" s="171"/>
      <c r="F130" s="172"/>
      <c r="G130" s="173"/>
      <c r="H130" s="189"/>
    </row>
    <row r="131" spans="1:8" ht="12.75" customHeight="1">
      <c r="A131" s="174"/>
      <c r="B131" s="178"/>
      <c r="D131" s="179"/>
      <c r="E131" s="171"/>
      <c r="F131" s="172"/>
      <c r="G131" s="173"/>
      <c r="H131" s="189"/>
    </row>
    <row r="132" spans="1:8" ht="12.75" customHeight="1">
      <c r="A132" s="174"/>
      <c r="B132" s="178"/>
      <c r="D132" s="179"/>
      <c r="E132" s="171"/>
      <c r="F132" s="172"/>
      <c r="G132" s="173"/>
      <c r="H132" s="189"/>
    </row>
    <row r="133" spans="1:8" ht="12.75" customHeight="1">
      <c r="A133" s="174"/>
      <c r="B133" s="178"/>
      <c r="D133" s="179"/>
      <c r="E133" s="171"/>
      <c r="F133" s="172"/>
      <c r="G133" s="173"/>
      <c r="H133" s="189"/>
    </row>
    <row r="134" spans="1:8" ht="12.75" customHeight="1">
      <c r="A134" s="174"/>
      <c r="B134" s="178"/>
      <c r="D134" s="179"/>
      <c r="E134" s="171"/>
      <c r="F134" s="172"/>
      <c r="G134" s="173"/>
      <c r="H134" s="189"/>
    </row>
    <row r="135" spans="1:8" ht="12.75" customHeight="1">
      <c r="A135" s="174"/>
      <c r="B135" s="178"/>
      <c r="D135" s="179"/>
      <c r="E135" s="171"/>
      <c r="F135" s="172"/>
      <c r="G135" s="173"/>
      <c r="H135" s="189"/>
    </row>
    <row r="136" spans="1:8" ht="12.75" customHeight="1">
      <c r="A136" s="174"/>
      <c r="B136" s="178"/>
      <c r="D136" s="179"/>
      <c r="E136" s="171"/>
      <c r="F136" s="172"/>
      <c r="G136" s="173"/>
      <c r="H136" s="189"/>
    </row>
    <row r="137" spans="1:8" ht="12.75" customHeight="1">
      <c r="A137" s="174"/>
      <c r="B137" s="178"/>
      <c r="D137" s="179"/>
      <c r="E137" s="171"/>
      <c r="F137" s="172"/>
      <c r="G137" s="173"/>
      <c r="H137" s="189"/>
    </row>
    <row r="138" spans="1:8" ht="12.75" customHeight="1">
      <c r="A138" s="174"/>
      <c r="B138" s="178"/>
      <c r="D138" s="179"/>
      <c r="E138" s="171"/>
      <c r="F138" s="172"/>
      <c r="G138" s="173"/>
      <c r="H138" s="189"/>
    </row>
    <row r="139" spans="1:8" ht="12.75" customHeight="1">
      <c r="A139" s="174"/>
      <c r="B139" s="178"/>
      <c r="D139" s="179"/>
      <c r="E139" s="171"/>
      <c r="F139" s="172"/>
      <c r="G139" s="173"/>
      <c r="H139" s="189"/>
    </row>
    <row r="140" spans="1:8" ht="12.75" customHeight="1">
      <c r="A140" s="174"/>
      <c r="B140" s="178"/>
      <c r="D140" s="179"/>
      <c r="E140" s="171"/>
      <c r="F140" s="172"/>
      <c r="G140" s="173"/>
      <c r="H140" s="189"/>
    </row>
    <row r="141" spans="1:8" ht="12.75" customHeight="1">
      <c r="A141" s="174"/>
      <c r="B141" s="178"/>
      <c r="D141" s="179"/>
      <c r="E141" s="171"/>
      <c r="F141" s="172"/>
      <c r="G141" s="173"/>
      <c r="H141" s="173"/>
    </row>
    <row r="142" spans="1:8" ht="12.75" customHeight="1">
      <c r="A142" s="349" t="s">
        <v>182</v>
      </c>
      <c r="B142" s="350"/>
      <c r="C142" s="350"/>
      <c r="D142" s="350"/>
      <c r="E142" s="350"/>
      <c r="F142" s="350"/>
      <c r="G142" s="351"/>
      <c r="H142" s="355"/>
    </row>
    <row r="143" spans="1:8" ht="12.75" customHeight="1">
      <c r="A143" s="352"/>
      <c r="B143" s="353"/>
      <c r="C143" s="353"/>
      <c r="D143" s="353"/>
      <c r="E143" s="353"/>
      <c r="F143" s="353"/>
      <c r="G143" s="354"/>
      <c r="H143" s="356"/>
    </row>
  </sheetData>
  <mergeCells count="30">
    <mergeCell ref="C17:C23"/>
    <mergeCell ref="C9:C15"/>
    <mergeCell ref="C33:C39"/>
    <mergeCell ref="A66:H66"/>
    <mergeCell ref="C7:D7"/>
    <mergeCell ref="C43:D43"/>
    <mergeCell ref="C50:D50"/>
    <mergeCell ref="D51:D52"/>
    <mergeCell ref="A64:G65"/>
    <mergeCell ref="H64:H65"/>
    <mergeCell ref="A1:H1"/>
    <mergeCell ref="A2:D2"/>
    <mergeCell ref="G4:H4"/>
    <mergeCell ref="C5:D6"/>
    <mergeCell ref="E5:E6"/>
    <mergeCell ref="F5:F6"/>
    <mergeCell ref="G5:G6"/>
    <mergeCell ref="H5:H6"/>
    <mergeCell ref="G2:H2"/>
    <mergeCell ref="G69:H69"/>
    <mergeCell ref="C70:D71"/>
    <mergeCell ref="E70:E71"/>
    <mergeCell ref="F70:F71"/>
    <mergeCell ref="G70:G71"/>
    <mergeCell ref="H70:H71"/>
    <mergeCell ref="A72:G73"/>
    <mergeCell ref="H72:H73"/>
    <mergeCell ref="D75:D76"/>
    <mergeCell ref="A142:G143"/>
    <mergeCell ref="H142:H143"/>
  </mergeCells>
  <pageMargins left="0.78740157480314965" right="0.51181102362204722" top="0.36" bottom="0.35433070866141736" header="0.26" footer="0.31496062992125984"/>
  <pageSetup paperSize="9" scale="73" firstPageNumber="43" orientation="portrait" useFirstPageNumber="1" r:id="rId1"/>
  <headerFooter alignWithMargins="0">
    <oddFooter>&amp;LContract :
Part C2: Pricing Data &amp;C&amp;9Page &amp;P of C 89&amp;RC2.2
Bills of Quantity</oddFooter>
  </headerFooter>
  <rowBreaks count="1" manualBreakCount="1">
    <brk id="6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19A1B-E33D-4493-9972-75BCF80D58E3}">
  <sheetPr>
    <tabColor rgb="FF00B050"/>
  </sheetPr>
  <dimension ref="A1:H62"/>
  <sheetViews>
    <sheetView view="pageBreakPreview" topLeftCell="A22" zoomScaleNormal="100" zoomScaleSheetLayoutView="100" zoomScalePageLayoutView="85" workbookViewId="0">
      <selection activeCell="F22" sqref="F1:F1048576"/>
    </sheetView>
  </sheetViews>
  <sheetFormatPr defaultRowHeight="12.75"/>
  <cols>
    <col min="1" max="1" width="7.85546875" style="265" customWidth="1"/>
    <col min="2" max="2" width="10.85546875" style="265" customWidth="1"/>
    <col min="3" max="3" width="3" style="265" customWidth="1"/>
    <col min="4" max="4" width="41" style="265" customWidth="1"/>
    <col min="5" max="5" width="7.85546875" style="265" customWidth="1"/>
    <col min="6" max="6" width="12.42578125" style="265" customWidth="1"/>
    <col min="7" max="8" width="12.42578125" style="266" customWidth="1"/>
    <col min="9" max="217" width="9.140625" style="265"/>
    <col min="218" max="218" width="6.28515625" style="265" customWidth="1"/>
    <col min="219" max="219" width="8.5703125" style="265" customWidth="1"/>
    <col min="220" max="220" width="3" style="265" customWidth="1"/>
    <col min="221" max="221" width="43.42578125" style="265" customWidth="1"/>
    <col min="222" max="222" width="6.85546875" style="265" customWidth="1"/>
    <col min="223" max="223" width="8.28515625" style="265" customWidth="1"/>
    <col min="224" max="224" width="8.85546875" style="265" customWidth="1"/>
    <col min="225" max="225" width="17.85546875" style="265" customWidth="1"/>
    <col min="226" max="473" width="9.140625" style="265"/>
    <col min="474" max="474" width="6.28515625" style="265" customWidth="1"/>
    <col min="475" max="475" width="8.5703125" style="265" customWidth="1"/>
    <col min="476" max="476" width="3" style="265" customWidth="1"/>
    <col min="477" max="477" width="43.42578125" style="265" customWidth="1"/>
    <col min="478" max="478" width="6.85546875" style="265" customWidth="1"/>
    <col min="479" max="479" width="8.28515625" style="265" customWidth="1"/>
    <col min="480" max="480" width="8.85546875" style="265" customWidth="1"/>
    <col min="481" max="481" width="17.85546875" style="265" customWidth="1"/>
    <col min="482" max="729" width="9.140625" style="265"/>
    <col min="730" max="730" width="6.28515625" style="265" customWidth="1"/>
    <col min="731" max="731" width="8.5703125" style="265" customWidth="1"/>
    <col min="732" max="732" width="3" style="265" customWidth="1"/>
    <col min="733" max="733" width="43.42578125" style="265" customWidth="1"/>
    <col min="734" max="734" width="6.85546875" style="265" customWidth="1"/>
    <col min="735" max="735" width="8.28515625" style="265" customWidth="1"/>
    <col min="736" max="736" width="8.85546875" style="265" customWidth="1"/>
    <col min="737" max="737" width="17.85546875" style="265" customWidth="1"/>
    <col min="738" max="985" width="9.140625" style="265"/>
    <col min="986" max="986" width="6.28515625" style="265" customWidth="1"/>
    <col min="987" max="987" width="8.5703125" style="265" customWidth="1"/>
    <col min="988" max="988" width="3" style="265" customWidth="1"/>
    <col min="989" max="989" width="43.42578125" style="265" customWidth="1"/>
    <col min="990" max="990" width="6.85546875" style="265" customWidth="1"/>
    <col min="991" max="991" width="8.28515625" style="265" customWidth="1"/>
    <col min="992" max="992" width="8.85546875" style="265" customWidth="1"/>
    <col min="993" max="993" width="17.85546875" style="265" customWidth="1"/>
    <col min="994" max="1241" width="9.140625" style="265"/>
    <col min="1242" max="1242" width="6.28515625" style="265" customWidth="1"/>
    <col min="1243" max="1243" width="8.5703125" style="265" customWidth="1"/>
    <col min="1244" max="1244" width="3" style="265" customWidth="1"/>
    <col min="1245" max="1245" width="43.42578125" style="265" customWidth="1"/>
    <col min="1246" max="1246" width="6.85546875" style="265" customWidth="1"/>
    <col min="1247" max="1247" width="8.28515625" style="265" customWidth="1"/>
    <col min="1248" max="1248" width="8.85546875" style="265" customWidth="1"/>
    <col min="1249" max="1249" width="17.85546875" style="265" customWidth="1"/>
    <col min="1250" max="1497" width="9.140625" style="265"/>
    <col min="1498" max="1498" width="6.28515625" style="265" customWidth="1"/>
    <col min="1499" max="1499" width="8.5703125" style="265" customWidth="1"/>
    <col min="1500" max="1500" width="3" style="265" customWidth="1"/>
    <col min="1501" max="1501" width="43.42578125" style="265" customWidth="1"/>
    <col min="1502" max="1502" width="6.85546875" style="265" customWidth="1"/>
    <col min="1503" max="1503" width="8.28515625" style="265" customWidth="1"/>
    <col min="1504" max="1504" width="8.85546875" style="265" customWidth="1"/>
    <col min="1505" max="1505" width="17.85546875" style="265" customWidth="1"/>
    <col min="1506" max="1753" width="9.140625" style="265"/>
    <col min="1754" max="1754" width="6.28515625" style="265" customWidth="1"/>
    <col min="1755" max="1755" width="8.5703125" style="265" customWidth="1"/>
    <col min="1756" max="1756" width="3" style="265" customWidth="1"/>
    <col min="1757" max="1757" width="43.42578125" style="265" customWidth="1"/>
    <col min="1758" max="1758" width="6.85546875" style="265" customWidth="1"/>
    <col min="1759" max="1759" width="8.28515625" style="265" customWidth="1"/>
    <col min="1760" max="1760" width="8.85546875" style="265" customWidth="1"/>
    <col min="1761" max="1761" width="17.85546875" style="265" customWidth="1"/>
    <col min="1762" max="2009" width="9.140625" style="265"/>
    <col min="2010" max="2010" width="6.28515625" style="265" customWidth="1"/>
    <col min="2011" max="2011" width="8.5703125" style="265" customWidth="1"/>
    <col min="2012" max="2012" width="3" style="265" customWidth="1"/>
    <col min="2013" max="2013" width="43.42578125" style="265" customWidth="1"/>
    <col min="2014" max="2014" width="6.85546875" style="265" customWidth="1"/>
    <col min="2015" max="2015" width="8.28515625" style="265" customWidth="1"/>
    <col min="2016" max="2016" width="8.85546875" style="265" customWidth="1"/>
    <col min="2017" max="2017" width="17.85546875" style="265" customWidth="1"/>
    <col min="2018" max="2265" width="9.140625" style="265"/>
    <col min="2266" max="2266" width="6.28515625" style="265" customWidth="1"/>
    <col min="2267" max="2267" width="8.5703125" style="265" customWidth="1"/>
    <col min="2268" max="2268" width="3" style="265" customWidth="1"/>
    <col min="2269" max="2269" width="43.42578125" style="265" customWidth="1"/>
    <col min="2270" max="2270" width="6.85546875" style="265" customWidth="1"/>
    <col min="2271" max="2271" width="8.28515625" style="265" customWidth="1"/>
    <col min="2272" max="2272" width="8.85546875" style="265" customWidth="1"/>
    <col min="2273" max="2273" width="17.85546875" style="265" customWidth="1"/>
    <col min="2274" max="2521" width="9.140625" style="265"/>
    <col min="2522" max="2522" width="6.28515625" style="265" customWidth="1"/>
    <col min="2523" max="2523" width="8.5703125" style="265" customWidth="1"/>
    <col min="2524" max="2524" width="3" style="265" customWidth="1"/>
    <col min="2525" max="2525" width="43.42578125" style="265" customWidth="1"/>
    <col min="2526" max="2526" width="6.85546875" style="265" customWidth="1"/>
    <col min="2527" max="2527" width="8.28515625" style="265" customWidth="1"/>
    <col min="2528" max="2528" width="8.85546875" style="265" customWidth="1"/>
    <col min="2529" max="2529" width="17.85546875" style="265" customWidth="1"/>
    <col min="2530" max="2777" width="9.140625" style="265"/>
    <col min="2778" max="2778" width="6.28515625" style="265" customWidth="1"/>
    <col min="2779" max="2779" width="8.5703125" style="265" customWidth="1"/>
    <col min="2780" max="2780" width="3" style="265" customWidth="1"/>
    <col min="2781" max="2781" width="43.42578125" style="265" customWidth="1"/>
    <col min="2782" max="2782" width="6.85546875" style="265" customWidth="1"/>
    <col min="2783" max="2783" width="8.28515625" style="265" customWidth="1"/>
    <col min="2784" max="2784" width="8.85546875" style="265" customWidth="1"/>
    <col min="2785" max="2785" width="17.85546875" style="265" customWidth="1"/>
    <col min="2786" max="3033" width="9.140625" style="265"/>
    <col min="3034" max="3034" width="6.28515625" style="265" customWidth="1"/>
    <col min="3035" max="3035" width="8.5703125" style="265" customWidth="1"/>
    <col min="3036" max="3036" width="3" style="265" customWidth="1"/>
    <col min="3037" max="3037" width="43.42578125" style="265" customWidth="1"/>
    <col min="3038" max="3038" width="6.85546875" style="265" customWidth="1"/>
    <col min="3039" max="3039" width="8.28515625" style="265" customWidth="1"/>
    <col min="3040" max="3040" width="8.85546875" style="265" customWidth="1"/>
    <col min="3041" max="3041" width="17.85546875" style="265" customWidth="1"/>
    <col min="3042" max="3289" width="9.140625" style="265"/>
    <col min="3290" max="3290" width="6.28515625" style="265" customWidth="1"/>
    <col min="3291" max="3291" width="8.5703125" style="265" customWidth="1"/>
    <col min="3292" max="3292" width="3" style="265" customWidth="1"/>
    <col min="3293" max="3293" width="43.42578125" style="265" customWidth="1"/>
    <col min="3294" max="3294" width="6.85546875" style="265" customWidth="1"/>
    <col min="3295" max="3295" width="8.28515625" style="265" customWidth="1"/>
    <col min="3296" max="3296" width="8.85546875" style="265" customWidth="1"/>
    <col min="3297" max="3297" width="17.85546875" style="265" customWidth="1"/>
    <col min="3298" max="3545" width="9.140625" style="265"/>
    <col min="3546" max="3546" width="6.28515625" style="265" customWidth="1"/>
    <col min="3547" max="3547" width="8.5703125" style="265" customWidth="1"/>
    <col min="3548" max="3548" width="3" style="265" customWidth="1"/>
    <col min="3549" max="3549" width="43.42578125" style="265" customWidth="1"/>
    <col min="3550" max="3550" width="6.85546875" style="265" customWidth="1"/>
    <col min="3551" max="3551" width="8.28515625" style="265" customWidth="1"/>
    <col min="3552" max="3552" width="8.85546875" style="265" customWidth="1"/>
    <col min="3553" max="3553" width="17.85546875" style="265" customWidth="1"/>
    <col min="3554" max="3801" width="9.140625" style="265"/>
    <col min="3802" max="3802" width="6.28515625" style="265" customWidth="1"/>
    <col min="3803" max="3803" width="8.5703125" style="265" customWidth="1"/>
    <col min="3804" max="3804" width="3" style="265" customWidth="1"/>
    <col min="3805" max="3805" width="43.42578125" style="265" customWidth="1"/>
    <col min="3806" max="3806" width="6.85546875" style="265" customWidth="1"/>
    <col min="3807" max="3807" width="8.28515625" style="265" customWidth="1"/>
    <col min="3808" max="3808" width="8.85546875" style="265" customWidth="1"/>
    <col min="3809" max="3809" width="17.85546875" style="265" customWidth="1"/>
    <col min="3810" max="4057" width="9.140625" style="265"/>
    <col min="4058" max="4058" width="6.28515625" style="265" customWidth="1"/>
    <col min="4059" max="4059" width="8.5703125" style="265" customWidth="1"/>
    <col min="4060" max="4060" width="3" style="265" customWidth="1"/>
    <col min="4061" max="4061" width="43.42578125" style="265" customWidth="1"/>
    <col min="4062" max="4062" width="6.85546875" style="265" customWidth="1"/>
    <col min="4063" max="4063" width="8.28515625" style="265" customWidth="1"/>
    <col min="4064" max="4064" width="8.85546875" style="265" customWidth="1"/>
    <col min="4065" max="4065" width="17.85546875" style="265" customWidth="1"/>
    <col min="4066" max="4313" width="9.140625" style="265"/>
    <col min="4314" max="4314" width="6.28515625" style="265" customWidth="1"/>
    <col min="4315" max="4315" width="8.5703125" style="265" customWidth="1"/>
    <col min="4316" max="4316" width="3" style="265" customWidth="1"/>
    <col min="4317" max="4317" width="43.42578125" style="265" customWidth="1"/>
    <col min="4318" max="4318" width="6.85546875" style="265" customWidth="1"/>
    <col min="4319" max="4319" width="8.28515625" style="265" customWidth="1"/>
    <col min="4320" max="4320" width="8.85546875" style="265" customWidth="1"/>
    <col min="4321" max="4321" width="17.85546875" style="265" customWidth="1"/>
    <col min="4322" max="4569" width="9.140625" style="265"/>
    <col min="4570" max="4570" width="6.28515625" style="265" customWidth="1"/>
    <col min="4571" max="4571" width="8.5703125" style="265" customWidth="1"/>
    <col min="4572" max="4572" width="3" style="265" customWidth="1"/>
    <col min="4573" max="4573" width="43.42578125" style="265" customWidth="1"/>
    <col min="4574" max="4574" width="6.85546875" style="265" customWidth="1"/>
    <col min="4575" max="4575" width="8.28515625" style="265" customWidth="1"/>
    <col min="4576" max="4576" width="8.85546875" style="265" customWidth="1"/>
    <col min="4577" max="4577" width="17.85546875" style="265" customWidth="1"/>
    <col min="4578" max="4825" width="9.140625" style="265"/>
    <col min="4826" max="4826" width="6.28515625" style="265" customWidth="1"/>
    <col min="4827" max="4827" width="8.5703125" style="265" customWidth="1"/>
    <col min="4828" max="4828" width="3" style="265" customWidth="1"/>
    <col min="4829" max="4829" width="43.42578125" style="265" customWidth="1"/>
    <col min="4830" max="4830" width="6.85546875" style="265" customWidth="1"/>
    <col min="4831" max="4831" width="8.28515625" style="265" customWidth="1"/>
    <col min="4832" max="4832" width="8.85546875" style="265" customWidth="1"/>
    <col min="4833" max="4833" width="17.85546875" style="265" customWidth="1"/>
    <col min="4834" max="5081" width="9.140625" style="265"/>
    <col min="5082" max="5082" width="6.28515625" style="265" customWidth="1"/>
    <col min="5083" max="5083" width="8.5703125" style="265" customWidth="1"/>
    <col min="5084" max="5084" width="3" style="265" customWidth="1"/>
    <col min="5085" max="5085" width="43.42578125" style="265" customWidth="1"/>
    <col min="5086" max="5086" width="6.85546875" style="265" customWidth="1"/>
    <col min="5087" max="5087" width="8.28515625" style="265" customWidth="1"/>
    <col min="5088" max="5088" width="8.85546875" style="265" customWidth="1"/>
    <col min="5089" max="5089" width="17.85546875" style="265" customWidth="1"/>
    <col min="5090" max="5337" width="9.140625" style="265"/>
    <col min="5338" max="5338" width="6.28515625" style="265" customWidth="1"/>
    <col min="5339" max="5339" width="8.5703125" style="265" customWidth="1"/>
    <col min="5340" max="5340" width="3" style="265" customWidth="1"/>
    <col min="5341" max="5341" width="43.42578125" style="265" customWidth="1"/>
    <col min="5342" max="5342" width="6.85546875" style="265" customWidth="1"/>
    <col min="5343" max="5343" width="8.28515625" style="265" customWidth="1"/>
    <col min="5344" max="5344" width="8.85546875" style="265" customWidth="1"/>
    <col min="5345" max="5345" width="17.85546875" style="265" customWidth="1"/>
    <col min="5346" max="5593" width="9.140625" style="265"/>
    <col min="5594" max="5594" width="6.28515625" style="265" customWidth="1"/>
    <col min="5595" max="5595" width="8.5703125" style="265" customWidth="1"/>
    <col min="5596" max="5596" width="3" style="265" customWidth="1"/>
    <col min="5597" max="5597" width="43.42578125" style="265" customWidth="1"/>
    <col min="5598" max="5598" width="6.85546875" style="265" customWidth="1"/>
    <col min="5599" max="5599" width="8.28515625" style="265" customWidth="1"/>
    <col min="5600" max="5600" width="8.85546875" style="265" customWidth="1"/>
    <col min="5601" max="5601" width="17.85546875" style="265" customWidth="1"/>
    <col min="5602" max="5849" width="9.140625" style="265"/>
    <col min="5850" max="5850" width="6.28515625" style="265" customWidth="1"/>
    <col min="5851" max="5851" width="8.5703125" style="265" customWidth="1"/>
    <col min="5852" max="5852" width="3" style="265" customWidth="1"/>
    <col min="5853" max="5853" width="43.42578125" style="265" customWidth="1"/>
    <col min="5854" max="5854" width="6.85546875" style="265" customWidth="1"/>
    <col min="5855" max="5855" width="8.28515625" style="265" customWidth="1"/>
    <col min="5856" max="5856" width="8.85546875" style="265" customWidth="1"/>
    <col min="5857" max="5857" width="17.85546875" style="265" customWidth="1"/>
    <col min="5858" max="6105" width="9.140625" style="265"/>
    <col min="6106" max="6106" width="6.28515625" style="265" customWidth="1"/>
    <col min="6107" max="6107" width="8.5703125" style="265" customWidth="1"/>
    <col min="6108" max="6108" width="3" style="265" customWidth="1"/>
    <col min="6109" max="6109" width="43.42578125" style="265" customWidth="1"/>
    <col min="6110" max="6110" width="6.85546875" style="265" customWidth="1"/>
    <col min="6111" max="6111" width="8.28515625" style="265" customWidth="1"/>
    <col min="6112" max="6112" width="8.85546875" style="265" customWidth="1"/>
    <col min="6113" max="6113" width="17.85546875" style="265" customWidth="1"/>
    <col min="6114" max="6361" width="9.140625" style="265"/>
    <col min="6362" max="6362" width="6.28515625" style="265" customWidth="1"/>
    <col min="6363" max="6363" width="8.5703125" style="265" customWidth="1"/>
    <col min="6364" max="6364" width="3" style="265" customWidth="1"/>
    <col min="6365" max="6365" width="43.42578125" style="265" customWidth="1"/>
    <col min="6366" max="6366" width="6.85546875" style="265" customWidth="1"/>
    <col min="6367" max="6367" width="8.28515625" style="265" customWidth="1"/>
    <col min="6368" max="6368" width="8.85546875" style="265" customWidth="1"/>
    <col min="6369" max="6369" width="17.85546875" style="265" customWidth="1"/>
    <col min="6370" max="6617" width="9.140625" style="265"/>
    <col min="6618" max="6618" width="6.28515625" style="265" customWidth="1"/>
    <col min="6619" max="6619" width="8.5703125" style="265" customWidth="1"/>
    <col min="6620" max="6620" width="3" style="265" customWidth="1"/>
    <col min="6621" max="6621" width="43.42578125" style="265" customWidth="1"/>
    <col min="6622" max="6622" width="6.85546875" style="265" customWidth="1"/>
    <col min="6623" max="6623" width="8.28515625" style="265" customWidth="1"/>
    <col min="6624" max="6624" width="8.85546875" style="265" customWidth="1"/>
    <col min="6625" max="6625" width="17.85546875" style="265" customWidth="1"/>
    <col min="6626" max="6873" width="9.140625" style="265"/>
    <col min="6874" max="6874" width="6.28515625" style="265" customWidth="1"/>
    <col min="6875" max="6875" width="8.5703125" style="265" customWidth="1"/>
    <col min="6876" max="6876" width="3" style="265" customWidth="1"/>
    <col min="6877" max="6877" width="43.42578125" style="265" customWidth="1"/>
    <col min="6878" max="6878" width="6.85546875" style="265" customWidth="1"/>
    <col min="6879" max="6879" width="8.28515625" style="265" customWidth="1"/>
    <col min="6880" max="6880" width="8.85546875" style="265" customWidth="1"/>
    <col min="6881" max="6881" width="17.85546875" style="265" customWidth="1"/>
    <col min="6882" max="7129" width="9.140625" style="265"/>
    <col min="7130" max="7130" width="6.28515625" style="265" customWidth="1"/>
    <col min="7131" max="7131" width="8.5703125" style="265" customWidth="1"/>
    <col min="7132" max="7132" width="3" style="265" customWidth="1"/>
    <col min="7133" max="7133" width="43.42578125" style="265" customWidth="1"/>
    <col min="7134" max="7134" width="6.85546875" style="265" customWidth="1"/>
    <col min="7135" max="7135" width="8.28515625" style="265" customWidth="1"/>
    <col min="7136" max="7136" width="8.85546875" style="265" customWidth="1"/>
    <col min="7137" max="7137" width="17.85546875" style="265" customWidth="1"/>
    <col min="7138" max="7385" width="9.140625" style="265"/>
    <col min="7386" max="7386" width="6.28515625" style="265" customWidth="1"/>
    <col min="7387" max="7387" width="8.5703125" style="265" customWidth="1"/>
    <col min="7388" max="7388" width="3" style="265" customWidth="1"/>
    <col min="7389" max="7389" width="43.42578125" style="265" customWidth="1"/>
    <col min="7390" max="7390" width="6.85546875" style="265" customWidth="1"/>
    <col min="7391" max="7391" width="8.28515625" style="265" customWidth="1"/>
    <col min="7392" max="7392" width="8.85546875" style="265" customWidth="1"/>
    <col min="7393" max="7393" width="17.85546875" style="265" customWidth="1"/>
    <col min="7394" max="7641" width="9.140625" style="265"/>
    <col min="7642" max="7642" width="6.28515625" style="265" customWidth="1"/>
    <col min="7643" max="7643" width="8.5703125" style="265" customWidth="1"/>
    <col min="7644" max="7644" width="3" style="265" customWidth="1"/>
    <col min="7645" max="7645" width="43.42578125" style="265" customWidth="1"/>
    <col min="7646" max="7646" width="6.85546875" style="265" customWidth="1"/>
    <col min="7647" max="7647" width="8.28515625" style="265" customWidth="1"/>
    <col min="7648" max="7648" width="8.85546875" style="265" customWidth="1"/>
    <col min="7649" max="7649" width="17.85546875" style="265" customWidth="1"/>
    <col min="7650" max="7897" width="9.140625" style="265"/>
    <col min="7898" max="7898" width="6.28515625" style="265" customWidth="1"/>
    <col min="7899" max="7899" width="8.5703125" style="265" customWidth="1"/>
    <col min="7900" max="7900" width="3" style="265" customWidth="1"/>
    <col min="7901" max="7901" width="43.42578125" style="265" customWidth="1"/>
    <col min="7902" max="7902" width="6.85546875" style="265" customWidth="1"/>
    <col min="7903" max="7903" width="8.28515625" style="265" customWidth="1"/>
    <col min="7904" max="7904" width="8.85546875" style="265" customWidth="1"/>
    <col min="7905" max="7905" width="17.85546875" style="265" customWidth="1"/>
    <col min="7906" max="8153" width="9.140625" style="265"/>
    <col min="8154" max="8154" width="6.28515625" style="265" customWidth="1"/>
    <col min="8155" max="8155" width="8.5703125" style="265" customWidth="1"/>
    <col min="8156" max="8156" width="3" style="265" customWidth="1"/>
    <col min="8157" max="8157" width="43.42578125" style="265" customWidth="1"/>
    <col min="8158" max="8158" width="6.85546875" style="265" customWidth="1"/>
    <col min="8159" max="8159" width="8.28515625" style="265" customWidth="1"/>
    <col min="8160" max="8160" width="8.85546875" style="265" customWidth="1"/>
    <col min="8161" max="8161" width="17.85546875" style="265" customWidth="1"/>
    <col min="8162" max="8409" width="9.140625" style="265"/>
    <col min="8410" max="8410" width="6.28515625" style="265" customWidth="1"/>
    <col min="8411" max="8411" width="8.5703125" style="265" customWidth="1"/>
    <col min="8412" max="8412" width="3" style="265" customWidth="1"/>
    <col min="8413" max="8413" width="43.42578125" style="265" customWidth="1"/>
    <col min="8414" max="8414" width="6.85546875" style="265" customWidth="1"/>
    <col min="8415" max="8415" width="8.28515625" style="265" customWidth="1"/>
    <col min="8416" max="8416" width="8.85546875" style="265" customWidth="1"/>
    <col min="8417" max="8417" width="17.85546875" style="265" customWidth="1"/>
    <col min="8418" max="8665" width="9.140625" style="265"/>
    <col min="8666" max="8666" width="6.28515625" style="265" customWidth="1"/>
    <col min="8667" max="8667" width="8.5703125" style="265" customWidth="1"/>
    <col min="8668" max="8668" width="3" style="265" customWidth="1"/>
    <col min="8669" max="8669" width="43.42578125" style="265" customWidth="1"/>
    <col min="8670" max="8670" width="6.85546875" style="265" customWidth="1"/>
    <col min="8671" max="8671" width="8.28515625" style="265" customWidth="1"/>
    <col min="8672" max="8672" width="8.85546875" style="265" customWidth="1"/>
    <col min="8673" max="8673" width="17.85546875" style="265" customWidth="1"/>
    <col min="8674" max="8921" width="9.140625" style="265"/>
    <col min="8922" max="8922" width="6.28515625" style="265" customWidth="1"/>
    <col min="8923" max="8923" width="8.5703125" style="265" customWidth="1"/>
    <col min="8924" max="8924" width="3" style="265" customWidth="1"/>
    <col min="8925" max="8925" width="43.42578125" style="265" customWidth="1"/>
    <col min="8926" max="8926" width="6.85546875" style="265" customWidth="1"/>
    <col min="8927" max="8927" width="8.28515625" style="265" customWidth="1"/>
    <col min="8928" max="8928" width="8.85546875" style="265" customWidth="1"/>
    <col min="8929" max="8929" width="17.85546875" style="265" customWidth="1"/>
    <col min="8930" max="9177" width="9.140625" style="265"/>
    <col min="9178" max="9178" width="6.28515625" style="265" customWidth="1"/>
    <col min="9179" max="9179" width="8.5703125" style="265" customWidth="1"/>
    <col min="9180" max="9180" width="3" style="265" customWidth="1"/>
    <col min="9181" max="9181" width="43.42578125" style="265" customWidth="1"/>
    <col min="9182" max="9182" width="6.85546875" style="265" customWidth="1"/>
    <col min="9183" max="9183" width="8.28515625" style="265" customWidth="1"/>
    <col min="9184" max="9184" width="8.85546875" style="265" customWidth="1"/>
    <col min="9185" max="9185" width="17.85546875" style="265" customWidth="1"/>
    <col min="9186" max="9433" width="9.140625" style="265"/>
    <col min="9434" max="9434" width="6.28515625" style="265" customWidth="1"/>
    <col min="9435" max="9435" width="8.5703125" style="265" customWidth="1"/>
    <col min="9436" max="9436" width="3" style="265" customWidth="1"/>
    <col min="9437" max="9437" width="43.42578125" style="265" customWidth="1"/>
    <col min="9438" max="9438" width="6.85546875" style="265" customWidth="1"/>
    <col min="9439" max="9439" width="8.28515625" style="265" customWidth="1"/>
    <col min="9440" max="9440" width="8.85546875" style="265" customWidth="1"/>
    <col min="9441" max="9441" width="17.85546875" style="265" customWidth="1"/>
    <col min="9442" max="9689" width="9.140625" style="265"/>
    <col min="9690" max="9690" width="6.28515625" style="265" customWidth="1"/>
    <col min="9691" max="9691" width="8.5703125" style="265" customWidth="1"/>
    <col min="9692" max="9692" width="3" style="265" customWidth="1"/>
    <col min="9693" max="9693" width="43.42578125" style="265" customWidth="1"/>
    <col min="9694" max="9694" width="6.85546875" style="265" customWidth="1"/>
    <col min="9695" max="9695" width="8.28515625" style="265" customWidth="1"/>
    <col min="9696" max="9696" width="8.85546875" style="265" customWidth="1"/>
    <col min="9697" max="9697" width="17.85546875" style="265" customWidth="1"/>
    <col min="9698" max="9945" width="9.140625" style="265"/>
    <col min="9946" max="9946" width="6.28515625" style="265" customWidth="1"/>
    <col min="9947" max="9947" width="8.5703125" style="265" customWidth="1"/>
    <col min="9948" max="9948" width="3" style="265" customWidth="1"/>
    <col min="9949" max="9949" width="43.42578125" style="265" customWidth="1"/>
    <col min="9950" max="9950" width="6.85546875" style="265" customWidth="1"/>
    <col min="9951" max="9951" width="8.28515625" style="265" customWidth="1"/>
    <col min="9952" max="9952" width="8.85546875" style="265" customWidth="1"/>
    <col min="9953" max="9953" width="17.85546875" style="265" customWidth="1"/>
    <col min="9954" max="10201" width="9.140625" style="265"/>
    <col min="10202" max="10202" width="6.28515625" style="265" customWidth="1"/>
    <col min="10203" max="10203" width="8.5703125" style="265" customWidth="1"/>
    <col min="10204" max="10204" width="3" style="265" customWidth="1"/>
    <col min="10205" max="10205" width="43.42578125" style="265" customWidth="1"/>
    <col min="10206" max="10206" width="6.85546875" style="265" customWidth="1"/>
    <col min="10207" max="10207" width="8.28515625" style="265" customWidth="1"/>
    <col min="10208" max="10208" width="8.85546875" style="265" customWidth="1"/>
    <col min="10209" max="10209" width="17.85546875" style="265" customWidth="1"/>
    <col min="10210" max="10457" width="9.140625" style="265"/>
    <col min="10458" max="10458" width="6.28515625" style="265" customWidth="1"/>
    <col min="10459" max="10459" width="8.5703125" style="265" customWidth="1"/>
    <col min="10460" max="10460" width="3" style="265" customWidth="1"/>
    <col min="10461" max="10461" width="43.42578125" style="265" customWidth="1"/>
    <col min="10462" max="10462" width="6.85546875" style="265" customWidth="1"/>
    <col min="10463" max="10463" width="8.28515625" style="265" customWidth="1"/>
    <col min="10464" max="10464" width="8.85546875" style="265" customWidth="1"/>
    <col min="10465" max="10465" width="17.85546875" style="265" customWidth="1"/>
    <col min="10466" max="10713" width="9.140625" style="265"/>
    <col min="10714" max="10714" width="6.28515625" style="265" customWidth="1"/>
    <col min="10715" max="10715" width="8.5703125" style="265" customWidth="1"/>
    <col min="10716" max="10716" width="3" style="265" customWidth="1"/>
    <col min="10717" max="10717" width="43.42578125" style="265" customWidth="1"/>
    <col min="10718" max="10718" width="6.85546875" style="265" customWidth="1"/>
    <col min="10719" max="10719" width="8.28515625" style="265" customWidth="1"/>
    <col min="10720" max="10720" width="8.85546875" style="265" customWidth="1"/>
    <col min="10721" max="10721" width="17.85546875" style="265" customWidth="1"/>
    <col min="10722" max="10969" width="9.140625" style="265"/>
    <col min="10970" max="10970" width="6.28515625" style="265" customWidth="1"/>
    <col min="10971" max="10971" width="8.5703125" style="265" customWidth="1"/>
    <col min="10972" max="10972" width="3" style="265" customWidth="1"/>
    <col min="10973" max="10973" width="43.42578125" style="265" customWidth="1"/>
    <col min="10974" max="10974" width="6.85546875" style="265" customWidth="1"/>
    <col min="10975" max="10975" width="8.28515625" style="265" customWidth="1"/>
    <col min="10976" max="10976" width="8.85546875" style="265" customWidth="1"/>
    <col min="10977" max="10977" width="17.85546875" style="265" customWidth="1"/>
    <col min="10978" max="11225" width="9.140625" style="265"/>
    <col min="11226" max="11226" width="6.28515625" style="265" customWidth="1"/>
    <col min="11227" max="11227" width="8.5703125" style="265" customWidth="1"/>
    <col min="11228" max="11228" width="3" style="265" customWidth="1"/>
    <col min="11229" max="11229" width="43.42578125" style="265" customWidth="1"/>
    <col min="11230" max="11230" width="6.85546875" style="265" customWidth="1"/>
    <col min="11231" max="11231" width="8.28515625" style="265" customWidth="1"/>
    <col min="11232" max="11232" width="8.85546875" style="265" customWidth="1"/>
    <col min="11233" max="11233" width="17.85546875" style="265" customWidth="1"/>
    <col min="11234" max="11481" width="9.140625" style="265"/>
    <col min="11482" max="11482" width="6.28515625" style="265" customWidth="1"/>
    <col min="11483" max="11483" width="8.5703125" style="265" customWidth="1"/>
    <col min="11484" max="11484" width="3" style="265" customWidth="1"/>
    <col min="11485" max="11485" width="43.42578125" style="265" customWidth="1"/>
    <col min="11486" max="11486" width="6.85546875" style="265" customWidth="1"/>
    <col min="11487" max="11487" width="8.28515625" style="265" customWidth="1"/>
    <col min="11488" max="11488" width="8.85546875" style="265" customWidth="1"/>
    <col min="11489" max="11489" width="17.85546875" style="265" customWidth="1"/>
    <col min="11490" max="11737" width="9.140625" style="265"/>
    <col min="11738" max="11738" width="6.28515625" style="265" customWidth="1"/>
    <col min="11739" max="11739" width="8.5703125" style="265" customWidth="1"/>
    <col min="11740" max="11740" width="3" style="265" customWidth="1"/>
    <col min="11741" max="11741" width="43.42578125" style="265" customWidth="1"/>
    <col min="11742" max="11742" width="6.85546875" style="265" customWidth="1"/>
    <col min="11743" max="11743" width="8.28515625" style="265" customWidth="1"/>
    <col min="11744" max="11744" width="8.85546875" style="265" customWidth="1"/>
    <col min="11745" max="11745" width="17.85546875" style="265" customWidth="1"/>
    <col min="11746" max="11993" width="9.140625" style="265"/>
    <col min="11994" max="11994" width="6.28515625" style="265" customWidth="1"/>
    <col min="11995" max="11995" width="8.5703125" style="265" customWidth="1"/>
    <col min="11996" max="11996" width="3" style="265" customWidth="1"/>
    <col min="11997" max="11997" width="43.42578125" style="265" customWidth="1"/>
    <col min="11998" max="11998" width="6.85546875" style="265" customWidth="1"/>
    <col min="11999" max="11999" width="8.28515625" style="265" customWidth="1"/>
    <col min="12000" max="12000" width="8.85546875" style="265" customWidth="1"/>
    <col min="12001" max="12001" width="17.85546875" style="265" customWidth="1"/>
    <col min="12002" max="12249" width="9.140625" style="265"/>
    <col min="12250" max="12250" width="6.28515625" style="265" customWidth="1"/>
    <col min="12251" max="12251" width="8.5703125" style="265" customWidth="1"/>
    <col min="12252" max="12252" width="3" style="265" customWidth="1"/>
    <col min="12253" max="12253" width="43.42578125" style="265" customWidth="1"/>
    <col min="12254" max="12254" width="6.85546875" style="265" customWidth="1"/>
    <col min="12255" max="12255" width="8.28515625" style="265" customWidth="1"/>
    <col min="12256" max="12256" width="8.85546875" style="265" customWidth="1"/>
    <col min="12257" max="12257" width="17.85546875" style="265" customWidth="1"/>
    <col min="12258" max="12505" width="9.140625" style="265"/>
    <col min="12506" max="12506" width="6.28515625" style="265" customWidth="1"/>
    <col min="12507" max="12507" width="8.5703125" style="265" customWidth="1"/>
    <col min="12508" max="12508" width="3" style="265" customWidth="1"/>
    <col min="12509" max="12509" width="43.42578125" style="265" customWidth="1"/>
    <col min="12510" max="12510" width="6.85546875" style="265" customWidth="1"/>
    <col min="12511" max="12511" width="8.28515625" style="265" customWidth="1"/>
    <col min="12512" max="12512" width="8.85546875" style="265" customWidth="1"/>
    <col min="12513" max="12513" width="17.85546875" style="265" customWidth="1"/>
    <col min="12514" max="12761" width="9.140625" style="265"/>
    <col min="12762" max="12762" width="6.28515625" style="265" customWidth="1"/>
    <col min="12763" max="12763" width="8.5703125" style="265" customWidth="1"/>
    <col min="12764" max="12764" width="3" style="265" customWidth="1"/>
    <col min="12765" max="12765" width="43.42578125" style="265" customWidth="1"/>
    <col min="12766" max="12766" width="6.85546875" style="265" customWidth="1"/>
    <col min="12767" max="12767" width="8.28515625" style="265" customWidth="1"/>
    <col min="12768" max="12768" width="8.85546875" style="265" customWidth="1"/>
    <col min="12769" max="12769" width="17.85546875" style="265" customWidth="1"/>
    <col min="12770" max="13017" width="9.140625" style="265"/>
    <col min="13018" max="13018" width="6.28515625" style="265" customWidth="1"/>
    <col min="13019" max="13019" width="8.5703125" style="265" customWidth="1"/>
    <col min="13020" max="13020" width="3" style="265" customWidth="1"/>
    <col min="13021" max="13021" width="43.42578125" style="265" customWidth="1"/>
    <col min="13022" max="13022" width="6.85546875" style="265" customWidth="1"/>
    <col min="13023" max="13023" width="8.28515625" style="265" customWidth="1"/>
    <col min="13024" max="13024" width="8.85546875" style="265" customWidth="1"/>
    <col min="13025" max="13025" width="17.85546875" style="265" customWidth="1"/>
    <col min="13026" max="13273" width="9.140625" style="265"/>
    <col min="13274" max="13274" width="6.28515625" style="265" customWidth="1"/>
    <col min="13275" max="13275" width="8.5703125" style="265" customWidth="1"/>
    <col min="13276" max="13276" width="3" style="265" customWidth="1"/>
    <col min="13277" max="13277" width="43.42578125" style="265" customWidth="1"/>
    <col min="13278" max="13278" width="6.85546875" style="265" customWidth="1"/>
    <col min="13279" max="13279" width="8.28515625" style="265" customWidth="1"/>
    <col min="13280" max="13280" width="8.85546875" style="265" customWidth="1"/>
    <col min="13281" max="13281" width="17.85546875" style="265" customWidth="1"/>
    <col min="13282" max="13529" width="9.140625" style="265"/>
    <col min="13530" max="13530" width="6.28515625" style="265" customWidth="1"/>
    <col min="13531" max="13531" width="8.5703125" style="265" customWidth="1"/>
    <col min="13532" max="13532" width="3" style="265" customWidth="1"/>
    <col min="13533" max="13533" width="43.42578125" style="265" customWidth="1"/>
    <col min="13534" max="13534" width="6.85546875" style="265" customWidth="1"/>
    <col min="13535" max="13535" width="8.28515625" style="265" customWidth="1"/>
    <col min="13536" max="13536" width="8.85546875" style="265" customWidth="1"/>
    <col min="13537" max="13537" width="17.85546875" style="265" customWidth="1"/>
    <col min="13538" max="13785" width="9.140625" style="265"/>
    <col min="13786" max="13786" width="6.28515625" style="265" customWidth="1"/>
    <col min="13787" max="13787" width="8.5703125" style="265" customWidth="1"/>
    <col min="13788" max="13788" width="3" style="265" customWidth="1"/>
    <col min="13789" max="13789" width="43.42578125" style="265" customWidth="1"/>
    <col min="13790" max="13790" width="6.85546875" style="265" customWidth="1"/>
    <col min="13791" max="13791" width="8.28515625" style="265" customWidth="1"/>
    <col min="13792" max="13792" width="8.85546875" style="265" customWidth="1"/>
    <col min="13793" max="13793" width="17.85546875" style="265" customWidth="1"/>
    <col min="13794" max="14041" width="9.140625" style="265"/>
    <col min="14042" max="14042" width="6.28515625" style="265" customWidth="1"/>
    <col min="14043" max="14043" width="8.5703125" style="265" customWidth="1"/>
    <col min="14044" max="14044" width="3" style="265" customWidth="1"/>
    <col min="14045" max="14045" width="43.42578125" style="265" customWidth="1"/>
    <col min="14046" max="14046" width="6.85546875" style="265" customWidth="1"/>
    <col min="14047" max="14047" width="8.28515625" style="265" customWidth="1"/>
    <col min="14048" max="14048" width="8.85546875" style="265" customWidth="1"/>
    <col min="14049" max="14049" width="17.85546875" style="265" customWidth="1"/>
    <col min="14050" max="14297" width="9.140625" style="265"/>
    <col min="14298" max="14298" width="6.28515625" style="265" customWidth="1"/>
    <col min="14299" max="14299" width="8.5703125" style="265" customWidth="1"/>
    <col min="14300" max="14300" width="3" style="265" customWidth="1"/>
    <col min="14301" max="14301" width="43.42578125" style="265" customWidth="1"/>
    <col min="14302" max="14302" width="6.85546875" style="265" customWidth="1"/>
    <col min="14303" max="14303" width="8.28515625" style="265" customWidth="1"/>
    <col min="14304" max="14304" width="8.85546875" style="265" customWidth="1"/>
    <col min="14305" max="14305" width="17.85546875" style="265" customWidth="1"/>
    <col min="14306" max="14553" width="9.140625" style="265"/>
    <col min="14554" max="14554" width="6.28515625" style="265" customWidth="1"/>
    <col min="14555" max="14555" width="8.5703125" style="265" customWidth="1"/>
    <col min="14556" max="14556" width="3" style="265" customWidth="1"/>
    <col min="14557" max="14557" width="43.42578125" style="265" customWidth="1"/>
    <col min="14558" max="14558" width="6.85546875" style="265" customWidth="1"/>
    <col min="14559" max="14559" width="8.28515625" style="265" customWidth="1"/>
    <col min="14560" max="14560" width="8.85546875" style="265" customWidth="1"/>
    <col min="14561" max="14561" width="17.85546875" style="265" customWidth="1"/>
    <col min="14562" max="14809" width="9.140625" style="265"/>
    <col min="14810" max="14810" width="6.28515625" style="265" customWidth="1"/>
    <col min="14811" max="14811" width="8.5703125" style="265" customWidth="1"/>
    <col min="14812" max="14812" width="3" style="265" customWidth="1"/>
    <col min="14813" max="14813" width="43.42578125" style="265" customWidth="1"/>
    <col min="14814" max="14814" width="6.85546875" style="265" customWidth="1"/>
    <col min="14815" max="14815" width="8.28515625" style="265" customWidth="1"/>
    <col min="14816" max="14816" width="8.85546875" style="265" customWidth="1"/>
    <col min="14817" max="14817" width="17.85546875" style="265" customWidth="1"/>
    <col min="14818" max="15065" width="9.140625" style="265"/>
    <col min="15066" max="15066" width="6.28515625" style="265" customWidth="1"/>
    <col min="15067" max="15067" width="8.5703125" style="265" customWidth="1"/>
    <col min="15068" max="15068" width="3" style="265" customWidth="1"/>
    <col min="15069" max="15069" width="43.42578125" style="265" customWidth="1"/>
    <col min="15070" max="15070" width="6.85546875" style="265" customWidth="1"/>
    <col min="15071" max="15071" width="8.28515625" style="265" customWidth="1"/>
    <col min="15072" max="15072" width="8.85546875" style="265" customWidth="1"/>
    <col min="15073" max="15073" width="17.85546875" style="265" customWidth="1"/>
    <col min="15074" max="15321" width="9.140625" style="265"/>
    <col min="15322" max="15322" width="6.28515625" style="265" customWidth="1"/>
    <col min="15323" max="15323" width="8.5703125" style="265" customWidth="1"/>
    <col min="15324" max="15324" width="3" style="265" customWidth="1"/>
    <col min="15325" max="15325" width="43.42578125" style="265" customWidth="1"/>
    <col min="15326" max="15326" width="6.85546875" style="265" customWidth="1"/>
    <col min="15327" max="15327" width="8.28515625" style="265" customWidth="1"/>
    <col min="15328" max="15328" width="8.85546875" style="265" customWidth="1"/>
    <col min="15329" max="15329" width="17.85546875" style="265" customWidth="1"/>
    <col min="15330" max="15577" width="9.140625" style="265"/>
    <col min="15578" max="15578" width="6.28515625" style="265" customWidth="1"/>
    <col min="15579" max="15579" width="8.5703125" style="265" customWidth="1"/>
    <col min="15580" max="15580" width="3" style="265" customWidth="1"/>
    <col min="15581" max="15581" width="43.42578125" style="265" customWidth="1"/>
    <col min="15582" max="15582" width="6.85546875" style="265" customWidth="1"/>
    <col min="15583" max="15583" width="8.28515625" style="265" customWidth="1"/>
    <col min="15584" max="15584" width="8.85546875" style="265" customWidth="1"/>
    <col min="15585" max="15585" width="17.85546875" style="265" customWidth="1"/>
    <col min="15586" max="15833" width="9.140625" style="265"/>
    <col min="15834" max="15834" width="6.28515625" style="265" customWidth="1"/>
    <col min="15835" max="15835" width="8.5703125" style="265" customWidth="1"/>
    <col min="15836" max="15836" width="3" style="265" customWidth="1"/>
    <col min="15837" max="15837" width="43.42578125" style="265" customWidth="1"/>
    <col min="15838" max="15838" width="6.85546875" style="265" customWidth="1"/>
    <col min="15839" max="15839" width="8.28515625" style="265" customWidth="1"/>
    <col min="15840" max="15840" width="8.85546875" style="265" customWidth="1"/>
    <col min="15841" max="15841" width="17.85546875" style="265" customWidth="1"/>
    <col min="15842" max="16089" width="9.140625" style="265"/>
    <col min="16090" max="16090" width="6.28515625" style="265" customWidth="1"/>
    <col min="16091" max="16091" width="8.5703125" style="265" customWidth="1"/>
    <col min="16092" max="16092" width="3" style="265" customWidth="1"/>
    <col min="16093" max="16093" width="43.42578125" style="265" customWidth="1"/>
    <col min="16094" max="16094" width="6.85546875" style="265" customWidth="1"/>
    <col min="16095" max="16095" width="8.28515625" style="265" customWidth="1"/>
    <col min="16096" max="16096" width="8.85546875" style="265" customWidth="1"/>
    <col min="16097" max="16097" width="17.85546875" style="265" customWidth="1"/>
    <col min="16098" max="16384" width="9.140625" style="265"/>
  </cols>
  <sheetData>
    <row r="1" spans="1:8" s="203" customFormat="1" ht="19.5" customHeight="1">
      <c r="A1" s="2" t="str">
        <f>+'Sched1 P&amp;G'!A1:G1</f>
        <v>SUPPLY AND INSTALLATION OF THE PERIMETER FENCE (CLEARVIEW) AT THE UNIVERSITY OF VENDA CAMPUS</v>
      </c>
      <c r="B1" s="2"/>
      <c r="C1" s="2"/>
      <c r="D1" s="2"/>
      <c r="E1" s="201"/>
      <c r="F1" s="201"/>
      <c r="G1" s="202"/>
      <c r="H1" s="202"/>
    </row>
    <row r="2" spans="1:8" s="203" customFormat="1" ht="19.5" customHeight="1">
      <c r="A2" s="2" t="str">
        <f>+'Sched1 P&amp;G'!A2</f>
        <v>PROJECT NUMBER: IN/015/2020</v>
      </c>
      <c r="B2" s="2"/>
      <c r="C2" s="2"/>
      <c r="D2" s="2"/>
      <c r="E2" s="201"/>
      <c r="F2" s="201"/>
      <c r="G2" s="202"/>
      <c r="H2" s="202"/>
    </row>
    <row r="3" spans="1:8" s="203" customFormat="1" ht="19.5" customHeight="1">
      <c r="A3" s="204" t="s">
        <v>183</v>
      </c>
      <c r="B3" s="205"/>
      <c r="C3" s="205"/>
      <c r="D3" s="205"/>
      <c r="E3" s="206"/>
      <c r="F3" s="206"/>
      <c r="G3" s="207"/>
      <c r="H3" s="207"/>
    </row>
    <row r="4" spans="1:8" s="209" customFormat="1" ht="12.95" customHeight="1">
      <c r="A4" s="398" t="s">
        <v>184</v>
      </c>
      <c r="B4" s="208" t="s">
        <v>95</v>
      </c>
      <c r="C4" s="400" t="s">
        <v>5</v>
      </c>
      <c r="D4" s="401"/>
      <c r="E4" s="385" t="s">
        <v>6</v>
      </c>
      <c r="F4" s="387" t="s">
        <v>7</v>
      </c>
      <c r="G4" s="392" t="s">
        <v>8</v>
      </c>
      <c r="H4" s="394" t="s">
        <v>9</v>
      </c>
    </row>
    <row r="5" spans="1:8" s="209" customFormat="1" ht="12.95" customHeight="1">
      <c r="A5" s="399"/>
      <c r="B5" s="210" t="s">
        <v>97</v>
      </c>
      <c r="C5" s="361"/>
      <c r="D5" s="402"/>
      <c r="E5" s="386"/>
      <c r="F5" s="366"/>
      <c r="G5" s="393"/>
      <c r="H5" s="395"/>
    </row>
    <row r="6" spans="1:8" s="218" customFormat="1" ht="15" customHeight="1">
      <c r="A6" s="211">
        <v>4.0999999999999996</v>
      </c>
      <c r="B6" s="211" t="s">
        <v>185</v>
      </c>
      <c r="C6" s="212" t="s">
        <v>186</v>
      </c>
      <c r="D6" s="213"/>
      <c r="E6" s="214"/>
      <c r="F6" s="215"/>
      <c r="G6" s="216"/>
      <c r="H6" s="217"/>
    </row>
    <row r="7" spans="1:8" s="218" customFormat="1" ht="15" customHeight="1">
      <c r="A7" s="211"/>
      <c r="B7" s="219" t="s">
        <v>21</v>
      </c>
      <c r="C7" s="220" t="s">
        <v>187</v>
      </c>
      <c r="D7" s="213"/>
      <c r="E7" s="221"/>
      <c r="F7" s="215"/>
      <c r="G7" s="216"/>
      <c r="H7" s="217"/>
    </row>
    <row r="8" spans="1:8" s="218" customFormat="1" ht="15" customHeight="1">
      <c r="A8" s="211"/>
      <c r="B8" s="211"/>
      <c r="C8" s="220" t="s">
        <v>188</v>
      </c>
      <c r="D8" s="213"/>
      <c r="E8" s="221"/>
      <c r="F8" s="215"/>
      <c r="G8" s="216"/>
      <c r="H8" s="217"/>
    </row>
    <row r="9" spans="1:8" s="218" customFormat="1" ht="14.25" customHeight="1">
      <c r="A9" s="222" t="s">
        <v>189</v>
      </c>
      <c r="B9" s="223"/>
      <c r="C9" s="396" t="s">
        <v>190</v>
      </c>
      <c r="D9" s="397"/>
      <c r="E9" s="221"/>
      <c r="F9" s="215"/>
      <c r="G9" s="216"/>
      <c r="H9" s="217"/>
    </row>
    <row r="10" spans="1:8" s="218" customFormat="1" ht="15" customHeight="1">
      <c r="A10" s="222"/>
      <c r="C10" s="224" t="s">
        <v>179</v>
      </c>
      <c r="D10" s="213" t="s">
        <v>191</v>
      </c>
      <c r="E10" s="222" t="s">
        <v>181</v>
      </c>
      <c r="F10" s="225">
        <v>51.239999999999995</v>
      </c>
      <c r="G10" s="217"/>
      <c r="H10" s="16" t="str">
        <f>IF(G10="","",F10*G10)</f>
        <v/>
      </c>
    </row>
    <row r="11" spans="1:8" s="218" customFormat="1" ht="15" customHeight="1">
      <c r="A11" s="222"/>
      <c r="B11" s="223"/>
      <c r="C11" s="224" t="s">
        <v>192</v>
      </c>
      <c r="D11" s="213" t="s">
        <v>193</v>
      </c>
      <c r="E11" s="222" t="s">
        <v>181</v>
      </c>
      <c r="F11" s="225">
        <v>51.239999999999995</v>
      </c>
      <c r="G11" s="216"/>
      <c r="H11" s="217" t="s">
        <v>117</v>
      </c>
    </row>
    <row r="12" spans="1:8" s="218" customFormat="1" ht="15" customHeight="1">
      <c r="A12" s="222"/>
      <c r="B12" s="223"/>
      <c r="C12" s="224"/>
      <c r="D12" s="213"/>
      <c r="E12" s="222"/>
      <c r="F12" s="225"/>
      <c r="G12" s="216"/>
      <c r="H12" s="16" t="str">
        <f>IF(G12="","",F12*G12)</f>
        <v/>
      </c>
    </row>
    <row r="13" spans="1:8" s="218" customFormat="1" ht="12" customHeight="1">
      <c r="A13" s="222" t="s">
        <v>194</v>
      </c>
      <c r="B13" s="223"/>
      <c r="C13" s="228" t="s">
        <v>195</v>
      </c>
      <c r="D13" s="229"/>
      <c r="E13" s="221"/>
      <c r="F13" s="225"/>
      <c r="G13" s="216"/>
      <c r="H13" s="16" t="str">
        <f>IF(G13="","",F13*G13)</f>
        <v/>
      </c>
    </row>
    <row r="14" spans="1:8" s="218" customFormat="1" ht="12" customHeight="1">
      <c r="A14" s="222"/>
      <c r="B14" s="223"/>
      <c r="C14" s="224" t="s">
        <v>179</v>
      </c>
      <c r="D14" s="213" t="s">
        <v>191</v>
      </c>
      <c r="E14" s="222" t="s">
        <v>181</v>
      </c>
      <c r="F14" s="225">
        <v>10</v>
      </c>
      <c r="G14" s="217"/>
      <c r="H14" s="16" t="str">
        <f>IF(G14="","",F14*G14)</f>
        <v/>
      </c>
    </row>
    <row r="15" spans="1:8" s="218" customFormat="1" ht="12" customHeight="1">
      <c r="A15" s="222"/>
      <c r="B15" s="223"/>
      <c r="C15" s="224" t="s">
        <v>192</v>
      </c>
      <c r="D15" s="213" t="s">
        <v>193</v>
      </c>
      <c r="E15" s="222" t="s">
        <v>181</v>
      </c>
      <c r="F15" s="225">
        <v>10</v>
      </c>
      <c r="G15" s="216"/>
      <c r="H15" s="217" t="s">
        <v>117</v>
      </c>
    </row>
    <row r="16" spans="1:8" s="218" customFormat="1" ht="12" customHeight="1">
      <c r="A16" s="222"/>
      <c r="B16" s="223"/>
      <c r="C16" s="224"/>
      <c r="D16" s="213"/>
      <c r="E16" s="222"/>
      <c r="F16" s="225"/>
      <c r="G16" s="216"/>
      <c r="H16" s="16" t="str">
        <f>IF(G16="","",F16*G16)</f>
        <v/>
      </c>
    </row>
    <row r="17" spans="1:8" s="218" customFormat="1" ht="15" customHeight="1">
      <c r="A17" s="222">
        <v>4.2</v>
      </c>
      <c r="B17" s="222" t="s">
        <v>196</v>
      </c>
      <c r="C17" s="212" t="s">
        <v>197</v>
      </c>
      <c r="D17" s="213"/>
      <c r="E17" s="221"/>
      <c r="F17" s="225"/>
      <c r="G17" s="216"/>
      <c r="H17" s="16" t="str">
        <f>IF(G17="","",F17*G17)</f>
        <v/>
      </c>
    </row>
    <row r="18" spans="1:8" s="218" customFormat="1" ht="15" customHeight="1">
      <c r="A18" s="222"/>
      <c r="B18" s="222"/>
      <c r="C18" s="224" t="s">
        <v>179</v>
      </c>
      <c r="D18" s="230" t="s">
        <v>198</v>
      </c>
      <c r="E18" s="231"/>
      <c r="F18" s="225"/>
      <c r="G18" s="216"/>
      <c r="H18" s="16" t="str">
        <f>IF(G18="","",F18*G18)</f>
        <v/>
      </c>
    </row>
    <row r="19" spans="1:8" s="218" customFormat="1" ht="15" customHeight="1">
      <c r="A19" s="222"/>
      <c r="B19" s="222"/>
      <c r="D19" s="230" t="s">
        <v>199</v>
      </c>
      <c r="E19" s="222" t="s">
        <v>181</v>
      </c>
      <c r="F19" s="215">
        <v>20</v>
      </c>
      <c r="G19" s="217"/>
      <c r="H19" s="16" t="str">
        <f>IF(G19="","",F19*G19)</f>
        <v/>
      </c>
    </row>
    <row r="20" spans="1:8" s="218" customFormat="1" ht="15" customHeight="1">
      <c r="A20" s="222"/>
      <c r="B20" s="222"/>
      <c r="C20" s="224"/>
      <c r="D20" s="213"/>
      <c r="E20" s="232"/>
      <c r="F20" s="215"/>
      <c r="G20" s="217"/>
      <c r="H20" s="16"/>
    </row>
    <row r="21" spans="1:8" s="218" customFormat="1" ht="15" customHeight="1">
      <c r="A21" s="226">
        <v>4.3</v>
      </c>
      <c r="B21" s="222" t="s">
        <v>200</v>
      </c>
      <c r="C21" s="233" t="s">
        <v>201</v>
      </c>
      <c r="D21" s="234"/>
      <c r="E21" s="232" t="s">
        <v>115</v>
      </c>
      <c r="F21" s="215">
        <v>31</v>
      </c>
      <c r="G21" s="217"/>
      <c r="H21" s="16" t="str">
        <f>IF(G21="","",F21*G21)</f>
        <v/>
      </c>
    </row>
    <row r="22" spans="1:8" s="218" customFormat="1" ht="15" customHeight="1">
      <c r="A22" s="222"/>
      <c r="B22" s="222" t="s">
        <v>202</v>
      </c>
      <c r="C22" s="377" t="s">
        <v>203</v>
      </c>
      <c r="D22" s="378"/>
      <c r="E22" s="232"/>
      <c r="F22" s="215"/>
      <c r="G22" s="216"/>
      <c r="H22" s="16" t="str">
        <f>IF(G22="","",F22*G22)</f>
        <v/>
      </c>
    </row>
    <row r="23" spans="1:8" s="218" customFormat="1" ht="15.75" customHeight="1">
      <c r="A23" s="222"/>
      <c r="B23" s="222"/>
      <c r="C23" s="224" t="s">
        <v>157</v>
      </c>
      <c r="D23" s="213" t="s">
        <v>204</v>
      </c>
      <c r="E23" s="232" t="s">
        <v>115</v>
      </c>
      <c r="F23" s="215">
        <v>15.371999999999998</v>
      </c>
      <c r="G23" s="217"/>
      <c r="H23" s="16" t="str">
        <f>IF(G23="","",F23*G23)</f>
        <v/>
      </c>
    </row>
    <row r="24" spans="1:8" s="218" customFormat="1" ht="12.75" customHeight="1">
      <c r="A24" s="235"/>
      <c r="B24" s="222"/>
      <c r="C24" s="233"/>
      <c r="D24" s="234"/>
      <c r="E24" s="232"/>
      <c r="F24" s="215"/>
      <c r="G24" s="217"/>
      <c r="H24" s="16" t="str">
        <f>IF(G24="","",F24*G24)</f>
        <v/>
      </c>
    </row>
    <row r="25" spans="1:8" s="218" customFormat="1" ht="15" customHeight="1">
      <c r="A25" s="211">
        <v>4.4000000000000004</v>
      </c>
      <c r="B25" s="211" t="s">
        <v>205</v>
      </c>
      <c r="C25" s="212" t="s">
        <v>206</v>
      </c>
      <c r="D25" s="213"/>
      <c r="E25" s="222"/>
      <c r="F25" s="215"/>
      <c r="G25" s="216"/>
      <c r="H25" s="217"/>
    </row>
    <row r="26" spans="1:8" s="218" customFormat="1" ht="15" customHeight="1">
      <c r="A26" s="222" t="s">
        <v>207</v>
      </c>
      <c r="B26" s="236"/>
      <c r="C26" s="233" t="s">
        <v>208</v>
      </c>
      <c r="D26" s="213"/>
      <c r="E26" s="222"/>
      <c r="F26" s="226"/>
      <c r="G26" s="216"/>
      <c r="H26" s="217"/>
    </row>
    <row r="27" spans="1:8" s="218" customFormat="1" ht="15" customHeight="1">
      <c r="A27" s="222"/>
      <c r="B27" s="222" t="s">
        <v>101</v>
      </c>
      <c r="C27" s="224" t="s">
        <v>179</v>
      </c>
      <c r="D27" s="213" t="s">
        <v>209</v>
      </c>
      <c r="E27" s="232" t="s">
        <v>181</v>
      </c>
      <c r="F27" s="215">
        <v>10.247999999999999</v>
      </c>
      <c r="G27" s="217"/>
      <c r="H27" s="16" t="str">
        <f t="shared" ref="H27:H40" si="0">IF(G27="","",F27*G27)</f>
        <v/>
      </c>
    </row>
    <row r="28" spans="1:8" s="218" customFormat="1" ht="15" customHeight="1">
      <c r="A28" s="222"/>
      <c r="B28" s="222" t="s">
        <v>104</v>
      </c>
      <c r="C28" s="237" t="s">
        <v>192</v>
      </c>
      <c r="D28" s="213" t="s">
        <v>210</v>
      </c>
      <c r="E28" s="232" t="s">
        <v>181</v>
      </c>
      <c r="F28" s="215">
        <v>10.247999999999999</v>
      </c>
      <c r="G28" s="217"/>
      <c r="H28" s="16" t="str">
        <f t="shared" si="0"/>
        <v/>
      </c>
    </row>
    <row r="29" spans="1:8" s="218" customFormat="1" ht="15" customHeight="1">
      <c r="A29" s="222"/>
      <c r="B29" s="222"/>
      <c r="C29" s="237"/>
      <c r="D29" s="213"/>
      <c r="E29" s="232"/>
      <c r="F29" s="215"/>
      <c r="G29" s="217"/>
      <c r="H29" s="16" t="str">
        <f t="shared" si="0"/>
        <v/>
      </c>
    </row>
    <row r="30" spans="1:8" s="218" customFormat="1" ht="15" customHeight="1">
      <c r="A30" s="222" t="s">
        <v>211</v>
      </c>
      <c r="B30" s="236"/>
      <c r="C30" s="238" t="s">
        <v>212</v>
      </c>
      <c r="D30" s="239"/>
      <c r="E30" s="221"/>
      <c r="F30" s="215"/>
      <c r="G30" s="216"/>
      <c r="H30" s="16" t="str">
        <f t="shared" si="0"/>
        <v/>
      </c>
    </row>
    <row r="31" spans="1:8" s="218" customFormat="1" ht="15" customHeight="1">
      <c r="A31" s="222"/>
      <c r="B31" s="222" t="s">
        <v>101</v>
      </c>
      <c r="C31" s="237" t="s">
        <v>179</v>
      </c>
      <c r="D31" s="239" t="s">
        <v>209</v>
      </c>
      <c r="E31" s="232" t="s">
        <v>181</v>
      </c>
      <c r="F31" s="215">
        <v>45.030956279445128</v>
      </c>
      <c r="G31" s="217"/>
      <c r="H31" s="16" t="str">
        <f t="shared" si="0"/>
        <v/>
      </c>
    </row>
    <row r="32" spans="1:8" s="218" customFormat="1" ht="15" customHeight="1">
      <c r="A32" s="240"/>
      <c r="B32" s="222" t="s">
        <v>104</v>
      </c>
      <c r="C32" s="237" t="s">
        <v>192</v>
      </c>
      <c r="D32" s="213" t="s">
        <v>210</v>
      </c>
      <c r="E32" s="232" t="s">
        <v>181</v>
      </c>
      <c r="F32" s="215">
        <v>45.030956279445128</v>
      </c>
      <c r="G32" s="217"/>
      <c r="H32" s="16" t="str">
        <f t="shared" si="0"/>
        <v/>
      </c>
    </row>
    <row r="33" spans="1:8" s="218" customFormat="1" ht="15" customHeight="1">
      <c r="A33" s="240"/>
      <c r="B33" s="222"/>
      <c r="C33" s="237"/>
      <c r="D33" s="213"/>
      <c r="E33" s="232"/>
      <c r="F33" s="215"/>
      <c r="G33" s="217"/>
      <c r="H33" s="16" t="str">
        <f t="shared" si="0"/>
        <v/>
      </c>
    </row>
    <row r="34" spans="1:8" s="218" customFormat="1" ht="15" customHeight="1">
      <c r="A34" s="222"/>
      <c r="B34" s="222" t="s">
        <v>213</v>
      </c>
      <c r="C34" s="237" t="s">
        <v>214</v>
      </c>
      <c r="D34" s="239"/>
      <c r="E34" s="232" t="s">
        <v>181</v>
      </c>
      <c r="F34" s="215">
        <v>5</v>
      </c>
      <c r="G34" s="217"/>
      <c r="H34" s="16" t="str">
        <f t="shared" si="0"/>
        <v/>
      </c>
    </row>
    <row r="35" spans="1:8" s="218" customFormat="1" ht="15" customHeight="1">
      <c r="A35" s="222"/>
      <c r="B35" s="222"/>
      <c r="C35" s="237"/>
      <c r="D35" s="239"/>
      <c r="E35" s="232"/>
      <c r="F35" s="215"/>
      <c r="G35" s="217"/>
      <c r="H35" s="16" t="str">
        <f t="shared" si="0"/>
        <v/>
      </c>
    </row>
    <row r="36" spans="1:8" s="218" customFormat="1" ht="15" customHeight="1">
      <c r="A36" s="222"/>
      <c r="B36" s="222" t="s">
        <v>215</v>
      </c>
      <c r="C36" s="379" t="s">
        <v>216</v>
      </c>
      <c r="D36" s="380"/>
      <c r="E36" s="232" t="s">
        <v>181</v>
      </c>
      <c r="F36" s="215">
        <v>5</v>
      </c>
      <c r="G36" s="217"/>
      <c r="H36" s="16" t="str">
        <f t="shared" si="0"/>
        <v/>
      </c>
    </row>
    <row r="37" spans="1:8" s="218" customFormat="1" ht="15" customHeight="1">
      <c r="A37" s="222"/>
      <c r="B37" s="222"/>
      <c r="C37" s="241"/>
      <c r="D37" s="227"/>
      <c r="E37" s="232"/>
      <c r="F37" s="215"/>
      <c r="G37" s="217"/>
      <c r="H37" s="16" t="str">
        <f t="shared" si="0"/>
        <v/>
      </c>
    </row>
    <row r="38" spans="1:8" s="218" customFormat="1" ht="15" customHeight="1">
      <c r="A38" s="211">
        <v>4.5</v>
      </c>
      <c r="B38" s="242" t="s">
        <v>217</v>
      </c>
      <c r="C38" s="243" t="s">
        <v>218</v>
      </c>
      <c r="D38" s="239"/>
      <c r="E38" s="236"/>
      <c r="F38" s="215"/>
      <c r="G38" s="216"/>
      <c r="H38" s="16" t="str">
        <f t="shared" si="0"/>
        <v/>
      </c>
    </row>
    <row r="39" spans="1:8" s="218" customFormat="1" ht="15" customHeight="1">
      <c r="A39" s="244" t="s">
        <v>219</v>
      </c>
      <c r="B39" s="244" t="s">
        <v>101</v>
      </c>
      <c r="C39" s="381" t="s">
        <v>220</v>
      </c>
      <c r="D39" s="382"/>
      <c r="E39" s="245"/>
      <c r="F39" s="244"/>
      <c r="G39" s="216"/>
      <c r="H39" s="16" t="str">
        <f t="shared" si="0"/>
        <v/>
      </c>
    </row>
    <row r="40" spans="1:8" s="218" customFormat="1" ht="9" customHeight="1">
      <c r="A40" s="246"/>
      <c r="B40" s="247"/>
      <c r="C40" s="383"/>
      <c r="D40" s="384"/>
      <c r="E40" s="248"/>
      <c r="F40" s="244"/>
      <c r="G40" s="216"/>
      <c r="H40" s="16" t="str">
        <f t="shared" si="0"/>
        <v/>
      </c>
    </row>
    <row r="41" spans="1:8" s="218" customFormat="1">
      <c r="A41" s="246"/>
      <c r="B41" s="247"/>
      <c r="C41" s="249"/>
      <c r="D41" s="250"/>
      <c r="E41" s="248"/>
      <c r="F41" s="244"/>
      <c r="G41" s="216"/>
      <c r="H41" s="16"/>
    </row>
    <row r="42" spans="1:8" s="218" customFormat="1" ht="12">
      <c r="A42" s="246"/>
      <c r="B42" s="247"/>
      <c r="C42" s="251" t="s">
        <v>179</v>
      </c>
      <c r="D42" s="227" t="s">
        <v>221</v>
      </c>
      <c r="E42" s="244" t="s">
        <v>150</v>
      </c>
      <c r="F42" s="222">
        <v>43.92</v>
      </c>
      <c r="G42" s="216"/>
      <c r="H42" s="16" t="s">
        <v>222</v>
      </c>
    </row>
    <row r="43" spans="1:8" s="218" customFormat="1" ht="9" customHeight="1">
      <c r="A43" s="246"/>
      <c r="B43" s="247"/>
      <c r="C43" s="249"/>
      <c r="D43" s="250"/>
      <c r="E43" s="248"/>
      <c r="F43" s="244"/>
      <c r="G43" s="216"/>
      <c r="H43" s="16"/>
    </row>
    <row r="44" spans="1:8" s="218" customFormat="1" ht="15" customHeight="1">
      <c r="A44" s="244"/>
      <c r="B44" s="245"/>
      <c r="C44" s="251" t="s">
        <v>192</v>
      </c>
      <c r="D44" s="227" t="s">
        <v>223</v>
      </c>
      <c r="E44" s="244" t="s">
        <v>150</v>
      </c>
      <c r="F44" s="222">
        <v>43.92</v>
      </c>
      <c r="G44" s="217"/>
      <c r="H44" s="16" t="str">
        <f>IF(G44="","",F44*G44)</f>
        <v/>
      </c>
    </row>
    <row r="45" spans="1:8" s="218" customFormat="1" ht="15" customHeight="1">
      <c r="A45" s="244"/>
      <c r="B45" s="245"/>
      <c r="C45" s="251"/>
      <c r="D45" s="227"/>
      <c r="E45" s="244"/>
      <c r="F45" s="222"/>
      <c r="G45" s="217"/>
      <c r="H45" s="16"/>
    </row>
    <row r="46" spans="1:8" s="218" customFormat="1" ht="15" customHeight="1">
      <c r="A46" s="244"/>
      <c r="B46" s="245"/>
      <c r="C46" s="251" t="s">
        <v>157</v>
      </c>
      <c r="D46" s="218" t="s">
        <v>224</v>
      </c>
      <c r="E46" s="244" t="s">
        <v>150</v>
      </c>
      <c r="F46" s="222">
        <v>43.92</v>
      </c>
      <c r="G46" s="217"/>
      <c r="H46" s="16" t="s">
        <v>222</v>
      </c>
    </row>
    <row r="47" spans="1:8" s="218" customFormat="1" ht="15" customHeight="1">
      <c r="A47" s="244"/>
      <c r="B47" s="245"/>
      <c r="C47" s="251"/>
      <c r="E47" s="244"/>
      <c r="F47" s="222"/>
      <c r="G47" s="217"/>
      <c r="H47" s="16"/>
    </row>
    <row r="48" spans="1:8" s="218" customFormat="1" ht="15" customHeight="1">
      <c r="A48" s="252" t="s">
        <v>225</v>
      </c>
      <c r="B48" s="252" t="s">
        <v>226</v>
      </c>
      <c r="C48" s="388" t="s">
        <v>227</v>
      </c>
      <c r="D48" s="389"/>
      <c r="E48" s="222"/>
      <c r="F48" s="215"/>
      <c r="G48" s="216"/>
      <c r="H48" s="16" t="str">
        <f t="shared" ref="H48:H59" si="1">IF(G48="","",F48*G48)</f>
        <v/>
      </c>
    </row>
    <row r="49" spans="1:8" s="218" customFormat="1" ht="15" customHeight="1">
      <c r="A49" s="252"/>
      <c r="B49" s="252"/>
      <c r="C49" s="390"/>
      <c r="D49" s="391"/>
      <c r="E49" s="222"/>
      <c r="F49" s="215"/>
      <c r="G49" s="216"/>
      <c r="H49" s="16" t="str">
        <f t="shared" si="1"/>
        <v/>
      </c>
    </row>
    <row r="50" spans="1:8" s="218" customFormat="1" ht="15" customHeight="1">
      <c r="A50" s="252"/>
      <c r="B50" s="253"/>
      <c r="C50" s="239" t="s">
        <v>228</v>
      </c>
      <c r="D50" s="239"/>
      <c r="E50" s="232" t="s">
        <v>229</v>
      </c>
      <c r="F50" s="215">
        <v>25</v>
      </c>
      <c r="G50" s="217"/>
      <c r="H50" s="16" t="str">
        <f t="shared" si="1"/>
        <v/>
      </c>
    </row>
    <row r="51" spans="1:8" s="218" customFormat="1" ht="15" customHeight="1">
      <c r="A51" s="252"/>
      <c r="B51" s="253"/>
      <c r="C51" s="239" t="s">
        <v>230</v>
      </c>
      <c r="D51" s="239"/>
      <c r="E51" s="232" t="s">
        <v>229</v>
      </c>
      <c r="F51" s="215">
        <v>25</v>
      </c>
      <c r="G51" s="217"/>
      <c r="H51" s="16" t="str">
        <f t="shared" si="1"/>
        <v/>
      </c>
    </row>
    <row r="52" spans="1:8" s="218" customFormat="1" ht="15" customHeight="1">
      <c r="A52" s="252"/>
      <c r="B52" s="252"/>
      <c r="C52" s="239" t="s">
        <v>231</v>
      </c>
      <c r="D52" s="239"/>
      <c r="E52" s="232" t="s">
        <v>229</v>
      </c>
      <c r="F52" s="215">
        <v>34.159999999999997</v>
      </c>
      <c r="G52" s="217"/>
      <c r="H52" s="16" t="str">
        <f t="shared" si="1"/>
        <v/>
      </c>
    </row>
    <row r="53" spans="1:8" s="218" customFormat="1" ht="15" customHeight="1">
      <c r="A53" s="254"/>
      <c r="B53" s="254"/>
      <c r="C53" s="239"/>
      <c r="D53" s="239"/>
      <c r="E53" s="221"/>
      <c r="F53" s="215"/>
      <c r="G53" s="216"/>
      <c r="H53" s="16" t="str">
        <f t="shared" si="1"/>
        <v/>
      </c>
    </row>
    <row r="54" spans="1:8" s="218" customFormat="1" ht="15" customHeight="1">
      <c r="A54" s="252" t="s">
        <v>232</v>
      </c>
      <c r="B54" s="252" t="s">
        <v>233</v>
      </c>
      <c r="C54" s="255" t="s">
        <v>234</v>
      </c>
      <c r="D54" s="239"/>
      <c r="E54" s="222"/>
      <c r="F54" s="215"/>
      <c r="G54" s="216"/>
      <c r="H54" s="16" t="str">
        <f t="shared" si="1"/>
        <v/>
      </c>
    </row>
    <row r="55" spans="1:8" s="218" customFormat="1" ht="15" customHeight="1">
      <c r="A55" s="252"/>
      <c r="B55" s="252"/>
      <c r="C55" s="239" t="s">
        <v>141</v>
      </c>
      <c r="D55" s="239" t="s">
        <v>235</v>
      </c>
      <c r="E55" s="232" t="s">
        <v>181</v>
      </c>
      <c r="F55" s="215">
        <v>6.8319999999999999</v>
      </c>
      <c r="G55" s="217"/>
      <c r="H55" s="16" t="str">
        <f t="shared" si="1"/>
        <v/>
      </c>
    </row>
    <row r="56" spans="1:8" s="218" customFormat="1" ht="15" customHeight="1">
      <c r="A56" s="252"/>
      <c r="B56" s="252"/>
      <c r="C56" s="239" t="s">
        <v>192</v>
      </c>
      <c r="D56" s="239" t="s">
        <v>236</v>
      </c>
      <c r="E56" s="232" t="s">
        <v>115</v>
      </c>
      <c r="F56" s="215">
        <v>6.8319999999999999</v>
      </c>
      <c r="G56" s="217"/>
      <c r="H56" s="16" t="str">
        <f t="shared" si="1"/>
        <v/>
      </c>
    </row>
    <row r="57" spans="1:8" s="218" customFormat="1" ht="15" customHeight="1">
      <c r="A57" s="252"/>
      <c r="B57" s="252"/>
      <c r="C57" s="239" t="s">
        <v>157</v>
      </c>
      <c r="D57" s="239" t="s">
        <v>237</v>
      </c>
      <c r="E57" s="232" t="s">
        <v>115</v>
      </c>
      <c r="F57" s="215">
        <v>2</v>
      </c>
      <c r="G57" s="217"/>
      <c r="H57" s="16" t="str">
        <f t="shared" si="1"/>
        <v/>
      </c>
    </row>
    <row r="58" spans="1:8" s="218" customFormat="1" ht="15" customHeight="1">
      <c r="A58" s="252"/>
      <c r="B58" s="252"/>
      <c r="C58" s="239" t="s">
        <v>238</v>
      </c>
      <c r="D58" s="239" t="s">
        <v>239</v>
      </c>
      <c r="E58" s="232" t="s">
        <v>115</v>
      </c>
      <c r="F58" s="215">
        <v>5</v>
      </c>
      <c r="G58" s="217"/>
      <c r="H58" s="16" t="str">
        <f t="shared" si="1"/>
        <v/>
      </c>
    </row>
    <row r="59" spans="1:8" s="218" customFormat="1" ht="15" customHeight="1">
      <c r="A59" s="256"/>
      <c r="B59" s="257"/>
      <c r="C59" s="258"/>
      <c r="D59" s="258"/>
      <c r="E59" s="244"/>
      <c r="F59" s="222"/>
      <c r="G59" s="216"/>
      <c r="H59" s="16" t="str">
        <f t="shared" si="1"/>
        <v/>
      </c>
    </row>
    <row r="60" spans="1:8" s="218" customFormat="1" ht="15" customHeight="1">
      <c r="A60" s="259"/>
      <c r="B60" s="260"/>
      <c r="C60" s="261"/>
      <c r="D60" s="262"/>
      <c r="E60" s="259"/>
      <c r="F60" s="263"/>
      <c r="G60" s="264"/>
      <c r="H60" s="16"/>
    </row>
    <row r="61" spans="1:8" s="218" customFormat="1" ht="15" customHeight="1">
      <c r="A61" s="349" t="s">
        <v>240</v>
      </c>
      <c r="B61" s="350"/>
      <c r="C61" s="350"/>
      <c r="D61" s="350"/>
      <c r="E61" s="350"/>
      <c r="F61" s="350"/>
      <c r="G61" s="351"/>
      <c r="H61" s="375"/>
    </row>
    <row r="62" spans="1:8" s="218" customFormat="1" ht="15" customHeight="1">
      <c r="A62" s="352"/>
      <c r="B62" s="353"/>
      <c r="C62" s="353"/>
      <c r="D62" s="353"/>
      <c r="E62" s="353"/>
      <c r="F62" s="353"/>
      <c r="G62" s="354"/>
      <c r="H62" s="376"/>
    </row>
  </sheetData>
  <mergeCells count="14">
    <mergeCell ref="H4:H5"/>
    <mergeCell ref="C9:D9"/>
    <mergeCell ref="A4:A5"/>
    <mergeCell ref="C4:D5"/>
    <mergeCell ref="E4:E5"/>
    <mergeCell ref="F4:F5"/>
    <mergeCell ref="C48:D48"/>
    <mergeCell ref="C49:D49"/>
    <mergeCell ref="G4:G5"/>
    <mergeCell ref="A61:G62"/>
    <mergeCell ref="H61:H62"/>
    <mergeCell ref="C22:D22"/>
    <mergeCell ref="C36:D36"/>
    <mergeCell ref="C39:D40"/>
  </mergeCells>
  <pageMargins left="0.62992125984251968" right="0.23622047244094491" top="0.74803149606299213" bottom="0.74803149606299213" header="0.31496062992125984" footer="0.31496062992125984"/>
  <pageSetup paperSize="9" scale="80" firstPageNumber="45" fitToHeight="3" orientation="portrait" blackAndWhite="1" useFirstPageNumber="1" r:id="rId1"/>
  <headerFooter alignWithMargins="0">
    <oddFooter>&amp;L&amp;8Contract
Part C2: Pricing Data&amp;CPage &amp;P of C 89&amp;R&amp;8C2.2
Schedule of Quantities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3BC28-EB26-4ABD-8C43-8421E1CDA62D}">
  <sheetPr>
    <tabColor rgb="FFFF0000"/>
  </sheetPr>
  <dimension ref="A1:J368"/>
  <sheetViews>
    <sheetView view="pageBreakPreview" zoomScaleNormal="100" zoomScaleSheetLayoutView="100" workbookViewId="0">
      <selection activeCell="H25" sqref="H25:H26"/>
    </sheetView>
  </sheetViews>
  <sheetFormatPr defaultRowHeight="12.75"/>
  <cols>
    <col min="1" max="1" width="10.5703125" style="275" customWidth="1"/>
    <col min="2" max="2" width="20" style="275" customWidth="1"/>
    <col min="3" max="3" width="13" style="275" customWidth="1"/>
    <col min="4" max="4" width="15.5703125" style="275" customWidth="1"/>
    <col min="5" max="5" width="15.42578125" style="275" customWidth="1"/>
    <col min="6" max="6" width="17.42578125" style="295" customWidth="1"/>
    <col min="7" max="7" width="16.5703125" style="2" customWidth="1"/>
    <col min="8" max="8" width="13.7109375" style="275" bestFit="1" customWidth="1"/>
    <col min="9" max="10" width="18.7109375" style="275" customWidth="1"/>
    <col min="11" max="255" width="9.140625" style="275"/>
    <col min="256" max="256" width="17.5703125" style="275" customWidth="1"/>
    <col min="257" max="257" width="17.85546875" style="275" customWidth="1"/>
    <col min="258" max="258" width="13" style="275" customWidth="1"/>
    <col min="259" max="259" width="13.7109375" style="275" customWidth="1"/>
    <col min="260" max="260" width="10.140625" style="275" customWidth="1"/>
    <col min="261" max="261" width="6.7109375" style="275" customWidth="1"/>
    <col min="262" max="262" width="17.42578125" style="275" customWidth="1"/>
    <col min="263" max="263" width="16.5703125" style="275" customWidth="1"/>
    <col min="264" max="264" width="13.140625" style="275" bestFit="1" customWidth="1"/>
    <col min="265" max="266" width="18.7109375" style="275" customWidth="1"/>
    <col min="267" max="511" width="9.140625" style="275"/>
    <col min="512" max="512" width="17.5703125" style="275" customWidth="1"/>
    <col min="513" max="513" width="17.85546875" style="275" customWidth="1"/>
    <col min="514" max="514" width="13" style="275" customWidth="1"/>
    <col min="515" max="515" width="13.7109375" style="275" customWidth="1"/>
    <col min="516" max="516" width="10.140625" style="275" customWidth="1"/>
    <col min="517" max="517" width="6.7109375" style="275" customWidth="1"/>
    <col min="518" max="518" width="17.42578125" style="275" customWidth="1"/>
    <col min="519" max="519" width="16.5703125" style="275" customWidth="1"/>
    <col min="520" max="520" width="13.140625" style="275" bestFit="1" customWidth="1"/>
    <col min="521" max="522" width="18.7109375" style="275" customWidth="1"/>
    <col min="523" max="767" width="9.140625" style="275"/>
    <col min="768" max="768" width="17.5703125" style="275" customWidth="1"/>
    <col min="769" max="769" width="17.85546875" style="275" customWidth="1"/>
    <col min="770" max="770" width="13" style="275" customWidth="1"/>
    <col min="771" max="771" width="13.7109375" style="275" customWidth="1"/>
    <col min="772" max="772" width="10.140625" style="275" customWidth="1"/>
    <col min="773" max="773" width="6.7109375" style="275" customWidth="1"/>
    <col min="774" max="774" width="17.42578125" style="275" customWidth="1"/>
    <col min="775" max="775" width="16.5703125" style="275" customWidth="1"/>
    <col min="776" max="776" width="13.140625" style="275" bestFit="1" customWidth="1"/>
    <col min="777" max="778" width="18.7109375" style="275" customWidth="1"/>
    <col min="779" max="1023" width="9.140625" style="275"/>
    <col min="1024" max="1024" width="17.5703125" style="275" customWidth="1"/>
    <col min="1025" max="1025" width="17.85546875" style="275" customWidth="1"/>
    <col min="1026" max="1026" width="13" style="275" customWidth="1"/>
    <col min="1027" max="1027" width="13.7109375" style="275" customWidth="1"/>
    <col min="1028" max="1028" width="10.140625" style="275" customWidth="1"/>
    <col min="1029" max="1029" width="6.7109375" style="275" customWidth="1"/>
    <col min="1030" max="1030" width="17.42578125" style="275" customWidth="1"/>
    <col min="1031" max="1031" width="16.5703125" style="275" customWidth="1"/>
    <col min="1032" max="1032" width="13.140625" style="275" bestFit="1" customWidth="1"/>
    <col min="1033" max="1034" width="18.7109375" style="275" customWidth="1"/>
    <col min="1035" max="1279" width="9.140625" style="275"/>
    <col min="1280" max="1280" width="17.5703125" style="275" customWidth="1"/>
    <col min="1281" max="1281" width="17.85546875" style="275" customWidth="1"/>
    <col min="1282" max="1282" width="13" style="275" customWidth="1"/>
    <col min="1283" max="1283" width="13.7109375" style="275" customWidth="1"/>
    <col min="1284" max="1284" width="10.140625" style="275" customWidth="1"/>
    <col min="1285" max="1285" width="6.7109375" style="275" customWidth="1"/>
    <col min="1286" max="1286" width="17.42578125" style="275" customWidth="1"/>
    <col min="1287" max="1287" width="16.5703125" style="275" customWidth="1"/>
    <col min="1288" max="1288" width="13.140625" style="275" bestFit="1" customWidth="1"/>
    <col min="1289" max="1290" width="18.7109375" style="275" customWidth="1"/>
    <col min="1291" max="1535" width="9.140625" style="275"/>
    <col min="1536" max="1536" width="17.5703125" style="275" customWidth="1"/>
    <col min="1537" max="1537" width="17.85546875" style="275" customWidth="1"/>
    <col min="1538" max="1538" width="13" style="275" customWidth="1"/>
    <col min="1539" max="1539" width="13.7109375" style="275" customWidth="1"/>
    <col min="1540" max="1540" width="10.140625" style="275" customWidth="1"/>
    <col min="1541" max="1541" width="6.7109375" style="275" customWidth="1"/>
    <col min="1542" max="1542" width="17.42578125" style="275" customWidth="1"/>
    <col min="1543" max="1543" width="16.5703125" style="275" customWidth="1"/>
    <col min="1544" max="1544" width="13.140625" style="275" bestFit="1" customWidth="1"/>
    <col min="1545" max="1546" width="18.7109375" style="275" customWidth="1"/>
    <col min="1547" max="1791" width="9.140625" style="275"/>
    <col min="1792" max="1792" width="17.5703125" style="275" customWidth="1"/>
    <col min="1793" max="1793" width="17.85546875" style="275" customWidth="1"/>
    <col min="1794" max="1794" width="13" style="275" customWidth="1"/>
    <col min="1795" max="1795" width="13.7109375" style="275" customWidth="1"/>
    <col min="1796" max="1796" width="10.140625" style="275" customWidth="1"/>
    <col min="1797" max="1797" width="6.7109375" style="275" customWidth="1"/>
    <col min="1798" max="1798" width="17.42578125" style="275" customWidth="1"/>
    <col min="1799" max="1799" width="16.5703125" style="275" customWidth="1"/>
    <col min="1800" max="1800" width="13.140625" style="275" bestFit="1" customWidth="1"/>
    <col min="1801" max="1802" width="18.7109375" style="275" customWidth="1"/>
    <col min="1803" max="2047" width="9.140625" style="275"/>
    <col min="2048" max="2048" width="17.5703125" style="275" customWidth="1"/>
    <col min="2049" max="2049" width="17.85546875" style="275" customWidth="1"/>
    <col min="2050" max="2050" width="13" style="275" customWidth="1"/>
    <col min="2051" max="2051" width="13.7109375" style="275" customWidth="1"/>
    <col min="2052" max="2052" width="10.140625" style="275" customWidth="1"/>
    <col min="2053" max="2053" width="6.7109375" style="275" customWidth="1"/>
    <col min="2054" max="2054" width="17.42578125" style="275" customWidth="1"/>
    <col min="2055" max="2055" width="16.5703125" style="275" customWidth="1"/>
    <col min="2056" max="2056" width="13.140625" style="275" bestFit="1" customWidth="1"/>
    <col min="2057" max="2058" width="18.7109375" style="275" customWidth="1"/>
    <col min="2059" max="2303" width="9.140625" style="275"/>
    <col min="2304" max="2304" width="17.5703125" style="275" customWidth="1"/>
    <col min="2305" max="2305" width="17.85546875" style="275" customWidth="1"/>
    <col min="2306" max="2306" width="13" style="275" customWidth="1"/>
    <col min="2307" max="2307" width="13.7109375" style="275" customWidth="1"/>
    <col min="2308" max="2308" width="10.140625" style="275" customWidth="1"/>
    <col min="2309" max="2309" width="6.7109375" style="275" customWidth="1"/>
    <col min="2310" max="2310" width="17.42578125" style="275" customWidth="1"/>
    <col min="2311" max="2311" width="16.5703125" style="275" customWidth="1"/>
    <col min="2312" max="2312" width="13.140625" style="275" bestFit="1" customWidth="1"/>
    <col min="2313" max="2314" width="18.7109375" style="275" customWidth="1"/>
    <col min="2315" max="2559" width="9.140625" style="275"/>
    <col min="2560" max="2560" width="17.5703125" style="275" customWidth="1"/>
    <col min="2561" max="2561" width="17.85546875" style="275" customWidth="1"/>
    <col min="2562" max="2562" width="13" style="275" customWidth="1"/>
    <col min="2563" max="2563" width="13.7109375" style="275" customWidth="1"/>
    <col min="2564" max="2564" width="10.140625" style="275" customWidth="1"/>
    <col min="2565" max="2565" width="6.7109375" style="275" customWidth="1"/>
    <col min="2566" max="2566" width="17.42578125" style="275" customWidth="1"/>
    <col min="2567" max="2567" width="16.5703125" style="275" customWidth="1"/>
    <col min="2568" max="2568" width="13.140625" style="275" bestFit="1" customWidth="1"/>
    <col min="2569" max="2570" width="18.7109375" style="275" customWidth="1"/>
    <col min="2571" max="2815" width="9.140625" style="275"/>
    <col min="2816" max="2816" width="17.5703125" style="275" customWidth="1"/>
    <col min="2817" max="2817" width="17.85546875" style="275" customWidth="1"/>
    <col min="2818" max="2818" width="13" style="275" customWidth="1"/>
    <col min="2819" max="2819" width="13.7109375" style="275" customWidth="1"/>
    <col min="2820" max="2820" width="10.140625" style="275" customWidth="1"/>
    <col min="2821" max="2821" width="6.7109375" style="275" customWidth="1"/>
    <col min="2822" max="2822" width="17.42578125" style="275" customWidth="1"/>
    <col min="2823" max="2823" width="16.5703125" style="275" customWidth="1"/>
    <col min="2824" max="2824" width="13.140625" style="275" bestFit="1" customWidth="1"/>
    <col min="2825" max="2826" width="18.7109375" style="275" customWidth="1"/>
    <col min="2827" max="3071" width="9.140625" style="275"/>
    <col min="3072" max="3072" width="17.5703125" style="275" customWidth="1"/>
    <col min="3073" max="3073" width="17.85546875" style="275" customWidth="1"/>
    <col min="3074" max="3074" width="13" style="275" customWidth="1"/>
    <col min="3075" max="3075" width="13.7109375" style="275" customWidth="1"/>
    <col min="3076" max="3076" width="10.140625" style="275" customWidth="1"/>
    <col min="3077" max="3077" width="6.7109375" style="275" customWidth="1"/>
    <col min="3078" max="3078" width="17.42578125" style="275" customWidth="1"/>
    <col min="3079" max="3079" width="16.5703125" style="275" customWidth="1"/>
    <col min="3080" max="3080" width="13.140625" style="275" bestFit="1" customWidth="1"/>
    <col min="3081" max="3082" width="18.7109375" style="275" customWidth="1"/>
    <col min="3083" max="3327" width="9.140625" style="275"/>
    <col min="3328" max="3328" width="17.5703125" style="275" customWidth="1"/>
    <col min="3329" max="3329" width="17.85546875" style="275" customWidth="1"/>
    <col min="3330" max="3330" width="13" style="275" customWidth="1"/>
    <col min="3331" max="3331" width="13.7109375" style="275" customWidth="1"/>
    <col min="3332" max="3332" width="10.140625" style="275" customWidth="1"/>
    <col min="3333" max="3333" width="6.7109375" style="275" customWidth="1"/>
    <col min="3334" max="3334" width="17.42578125" style="275" customWidth="1"/>
    <col min="3335" max="3335" width="16.5703125" style="275" customWidth="1"/>
    <col min="3336" max="3336" width="13.140625" style="275" bestFit="1" customWidth="1"/>
    <col min="3337" max="3338" width="18.7109375" style="275" customWidth="1"/>
    <col min="3339" max="3583" width="9.140625" style="275"/>
    <col min="3584" max="3584" width="17.5703125" style="275" customWidth="1"/>
    <col min="3585" max="3585" width="17.85546875" style="275" customWidth="1"/>
    <col min="3586" max="3586" width="13" style="275" customWidth="1"/>
    <col min="3587" max="3587" width="13.7109375" style="275" customWidth="1"/>
    <col min="3588" max="3588" width="10.140625" style="275" customWidth="1"/>
    <col min="3589" max="3589" width="6.7109375" style="275" customWidth="1"/>
    <col min="3590" max="3590" width="17.42578125" style="275" customWidth="1"/>
    <col min="3591" max="3591" width="16.5703125" style="275" customWidth="1"/>
    <col min="3592" max="3592" width="13.140625" style="275" bestFit="1" customWidth="1"/>
    <col min="3593" max="3594" width="18.7109375" style="275" customWidth="1"/>
    <col min="3595" max="3839" width="9.140625" style="275"/>
    <col min="3840" max="3840" width="17.5703125" style="275" customWidth="1"/>
    <col min="3841" max="3841" width="17.85546875" style="275" customWidth="1"/>
    <col min="3842" max="3842" width="13" style="275" customWidth="1"/>
    <col min="3843" max="3843" width="13.7109375" style="275" customWidth="1"/>
    <col min="3844" max="3844" width="10.140625" style="275" customWidth="1"/>
    <col min="3845" max="3845" width="6.7109375" style="275" customWidth="1"/>
    <col min="3846" max="3846" width="17.42578125" style="275" customWidth="1"/>
    <col min="3847" max="3847" width="16.5703125" style="275" customWidth="1"/>
    <col min="3848" max="3848" width="13.140625" style="275" bestFit="1" customWidth="1"/>
    <col min="3849" max="3850" width="18.7109375" style="275" customWidth="1"/>
    <col min="3851" max="4095" width="9.140625" style="275"/>
    <col min="4096" max="4096" width="17.5703125" style="275" customWidth="1"/>
    <col min="4097" max="4097" width="17.85546875" style="275" customWidth="1"/>
    <col min="4098" max="4098" width="13" style="275" customWidth="1"/>
    <col min="4099" max="4099" width="13.7109375" style="275" customWidth="1"/>
    <col min="4100" max="4100" width="10.140625" style="275" customWidth="1"/>
    <col min="4101" max="4101" width="6.7109375" style="275" customWidth="1"/>
    <col min="4102" max="4102" width="17.42578125" style="275" customWidth="1"/>
    <col min="4103" max="4103" width="16.5703125" style="275" customWidth="1"/>
    <col min="4104" max="4104" width="13.140625" style="275" bestFit="1" customWidth="1"/>
    <col min="4105" max="4106" width="18.7109375" style="275" customWidth="1"/>
    <col min="4107" max="4351" width="9.140625" style="275"/>
    <col min="4352" max="4352" width="17.5703125" style="275" customWidth="1"/>
    <col min="4353" max="4353" width="17.85546875" style="275" customWidth="1"/>
    <col min="4354" max="4354" width="13" style="275" customWidth="1"/>
    <col min="4355" max="4355" width="13.7109375" style="275" customWidth="1"/>
    <col min="4356" max="4356" width="10.140625" style="275" customWidth="1"/>
    <col min="4357" max="4357" width="6.7109375" style="275" customWidth="1"/>
    <col min="4358" max="4358" width="17.42578125" style="275" customWidth="1"/>
    <col min="4359" max="4359" width="16.5703125" style="275" customWidth="1"/>
    <col min="4360" max="4360" width="13.140625" style="275" bestFit="1" customWidth="1"/>
    <col min="4361" max="4362" width="18.7109375" style="275" customWidth="1"/>
    <col min="4363" max="4607" width="9.140625" style="275"/>
    <col min="4608" max="4608" width="17.5703125" style="275" customWidth="1"/>
    <col min="4609" max="4609" width="17.85546875" style="275" customWidth="1"/>
    <col min="4610" max="4610" width="13" style="275" customWidth="1"/>
    <col min="4611" max="4611" width="13.7109375" style="275" customWidth="1"/>
    <col min="4612" max="4612" width="10.140625" style="275" customWidth="1"/>
    <col min="4613" max="4613" width="6.7109375" style="275" customWidth="1"/>
    <col min="4614" max="4614" width="17.42578125" style="275" customWidth="1"/>
    <col min="4615" max="4615" width="16.5703125" style="275" customWidth="1"/>
    <col min="4616" max="4616" width="13.140625" style="275" bestFit="1" customWidth="1"/>
    <col min="4617" max="4618" width="18.7109375" style="275" customWidth="1"/>
    <col min="4619" max="4863" width="9.140625" style="275"/>
    <col min="4864" max="4864" width="17.5703125" style="275" customWidth="1"/>
    <col min="4865" max="4865" width="17.85546875" style="275" customWidth="1"/>
    <col min="4866" max="4866" width="13" style="275" customWidth="1"/>
    <col min="4867" max="4867" width="13.7109375" style="275" customWidth="1"/>
    <col min="4868" max="4868" width="10.140625" style="275" customWidth="1"/>
    <col min="4869" max="4869" width="6.7109375" style="275" customWidth="1"/>
    <col min="4870" max="4870" width="17.42578125" style="275" customWidth="1"/>
    <col min="4871" max="4871" width="16.5703125" style="275" customWidth="1"/>
    <col min="4872" max="4872" width="13.140625" style="275" bestFit="1" customWidth="1"/>
    <col min="4873" max="4874" width="18.7109375" style="275" customWidth="1"/>
    <col min="4875" max="5119" width="9.140625" style="275"/>
    <col min="5120" max="5120" width="17.5703125" style="275" customWidth="1"/>
    <col min="5121" max="5121" width="17.85546875" style="275" customWidth="1"/>
    <col min="5122" max="5122" width="13" style="275" customWidth="1"/>
    <col min="5123" max="5123" width="13.7109375" style="275" customWidth="1"/>
    <col min="5124" max="5124" width="10.140625" style="275" customWidth="1"/>
    <col min="5125" max="5125" width="6.7109375" style="275" customWidth="1"/>
    <col min="5126" max="5126" width="17.42578125" style="275" customWidth="1"/>
    <col min="5127" max="5127" width="16.5703125" style="275" customWidth="1"/>
    <col min="5128" max="5128" width="13.140625" style="275" bestFit="1" customWidth="1"/>
    <col min="5129" max="5130" width="18.7109375" style="275" customWidth="1"/>
    <col min="5131" max="5375" width="9.140625" style="275"/>
    <col min="5376" max="5376" width="17.5703125" style="275" customWidth="1"/>
    <col min="5377" max="5377" width="17.85546875" style="275" customWidth="1"/>
    <col min="5378" max="5378" width="13" style="275" customWidth="1"/>
    <col min="5379" max="5379" width="13.7109375" style="275" customWidth="1"/>
    <col min="5380" max="5380" width="10.140625" style="275" customWidth="1"/>
    <col min="5381" max="5381" width="6.7109375" style="275" customWidth="1"/>
    <col min="5382" max="5382" width="17.42578125" style="275" customWidth="1"/>
    <col min="5383" max="5383" width="16.5703125" style="275" customWidth="1"/>
    <col min="5384" max="5384" width="13.140625" style="275" bestFit="1" customWidth="1"/>
    <col min="5385" max="5386" width="18.7109375" style="275" customWidth="1"/>
    <col min="5387" max="5631" width="9.140625" style="275"/>
    <col min="5632" max="5632" width="17.5703125" style="275" customWidth="1"/>
    <col min="5633" max="5633" width="17.85546875" style="275" customWidth="1"/>
    <col min="5634" max="5634" width="13" style="275" customWidth="1"/>
    <col min="5635" max="5635" width="13.7109375" style="275" customWidth="1"/>
    <col min="5636" max="5636" width="10.140625" style="275" customWidth="1"/>
    <col min="5637" max="5637" width="6.7109375" style="275" customWidth="1"/>
    <col min="5638" max="5638" width="17.42578125" style="275" customWidth="1"/>
    <col min="5639" max="5639" width="16.5703125" style="275" customWidth="1"/>
    <col min="5640" max="5640" width="13.140625" style="275" bestFit="1" customWidth="1"/>
    <col min="5641" max="5642" width="18.7109375" style="275" customWidth="1"/>
    <col min="5643" max="5887" width="9.140625" style="275"/>
    <col min="5888" max="5888" width="17.5703125" style="275" customWidth="1"/>
    <col min="5889" max="5889" width="17.85546875" style="275" customWidth="1"/>
    <col min="5890" max="5890" width="13" style="275" customWidth="1"/>
    <col min="5891" max="5891" width="13.7109375" style="275" customWidth="1"/>
    <col min="5892" max="5892" width="10.140625" style="275" customWidth="1"/>
    <col min="5893" max="5893" width="6.7109375" style="275" customWidth="1"/>
    <col min="5894" max="5894" width="17.42578125" style="275" customWidth="1"/>
    <col min="5895" max="5895" width="16.5703125" style="275" customWidth="1"/>
    <col min="5896" max="5896" width="13.140625" style="275" bestFit="1" customWidth="1"/>
    <col min="5897" max="5898" width="18.7109375" style="275" customWidth="1"/>
    <col min="5899" max="6143" width="9.140625" style="275"/>
    <col min="6144" max="6144" width="17.5703125" style="275" customWidth="1"/>
    <col min="6145" max="6145" width="17.85546875" style="275" customWidth="1"/>
    <col min="6146" max="6146" width="13" style="275" customWidth="1"/>
    <col min="6147" max="6147" width="13.7109375" style="275" customWidth="1"/>
    <col min="6148" max="6148" width="10.140625" style="275" customWidth="1"/>
    <col min="6149" max="6149" width="6.7109375" style="275" customWidth="1"/>
    <col min="6150" max="6150" width="17.42578125" style="275" customWidth="1"/>
    <col min="6151" max="6151" width="16.5703125" style="275" customWidth="1"/>
    <col min="6152" max="6152" width="13.140625" style="275" bestFit="1" customWidth="1"/>
    <col min="6153" max="6154" width="18.7109375" style="275" customWidth="1"/>
    <col min="6155" max="6399" width="9.140625" style="275"/>
    <col min="6400" max="6400" width="17.5703125" style="275" customWidth="1"/>
    <col min="6401" max="6401" width="17.85546875" style="275" customWidth="1"/>
    <col min="6402" max="6402" width="13" style="275" customWidth="1"/>
    <col min="6403" max="6403" width="13.7109375" style="275" customWidth="1"/>
    <col min="6404" max="6404" width="10.140625" style="275" customWidth="1"/>
    <col min="6405" max="6405" width="6.7109375" style="275" customWidth="1"/>
    <col min="6406" max="6406" width="17.42578125" style="275" customWidth="1"/>
    <col min="6407" max="6407" width="16.5703125" style="275" customWidth="1"/>
    <col min="6408" max="6408" width="13.140625" style="275" bestFit="1" customWidth="1"/>
    <col min="6409" max="6410" width="18.7109375" style="275" customWidth="1"/>
    <col min="6411" max="6655" width="9.140625" style="275"/>
    <col min="6656" max="6656" width="17.5703125" style="275" customWidth="1"/>
    <col min="6657" max="6657" width="17.85546875" style="275" customWidth="1"/>
    <col min="6658" max="6658" width="13" style="275" customWidth="1"/>
    <col min="6659" max="6659" width="13.7109375" style="275" customWidth="1"/>
    <col min="6660" max="6660" width="10.140625" style="275" customWidth="1"/>
    <col min="6661" max="6661" width="6.7109375" style="275" customWidth="1"/>
    <col min="6662" max="6662" width="17.42578125" style="275" customWidth="1"/>
    <col min="6663" max="6663" width="16.5703125" style="275" customWidth="1"/>
    <col min="6664" max="6664" width="13.140625" style="275" bestFit="1" customWidth="1"/>
    <col min="6665" max="6666" width="18.7109375" style="275" customWidth="1"/>
    <col min="6667" max="6911" width="9.140625" style="275"/>
    <col min="6912" max="6912" width="17.5703125" style="275" customWidth="1"/>
    <col min="6913" max="6913" width="17.85546875" style="275" customWidth="1"/>
    <col min="6914" max="6914" width="13" style="275" customWidth="1"/>
    <col min="6915" max="6915" width="13.7109375" style="275" customWidth="1"/>
    <col min="6916" max="6916" width="10.140625" style="275" customWidth="1"/>
    <col min="6917" max="6917" width="6.7109375" style="275" customWidth="1"/>
    <col min="6918" max="6918" width="17.42578125" style="275" customWidth="1"/>
    <col min="6919" max="6919" width="16.5703125" style="275" customWidth="1"/>
    <col min="6920" max="6920" width="13.140625" style="275" bestFit="1" customWidth="1"/>
    <col min="6921" max="6922" width="18.7109375" style="275" customWidth="1"/>
    <col min="6923" max="7167" width="9.140625" style="275"/>
    <col min="7168" max="7168" width="17.5703125" style="275" customWidth="1"/>
    <col min="7169" max="7169" width="17.85546875" style="275" customWidth="1"/>
    <col min="7170" max="7170" width="13" style="275" customWidth="1"/>
    <col min="7171" max="7171" width="13.7109375" style="275" customWidth="1"/>
    <col min="7172" max="7172" width="10.140625" style="275" customWidth="1"/>
    <col min="7173" max="7173" width="6.7109375" style="275" customWidth="1"/>
    <col min="7174" max="7174" width="17.42578125" style="275" customWidth="1"/>
    <col min="7175" max="7175" width="16.5703125" style="275" customWidth="1"/>
    <col min="7176" max="7176" width="13.140625" style="275" bestFit="1" customWidth="1"/>
    <col min="7177" max="7178" width="18.7109375" style="275" customWidth="1"/>
    <col min="7179" max="7423" width="9.140625" style="275"/>
    <col min="7424" max="7424" width="17.5703125" style="275" customWidth="1"/>
    <col min="7425" max="7425" width="17.85546875" style="275" customWidth="1"/>
    <col min="7426" max="7426" width="13" style="275" customWidth="1"/>
    <col min="7427" max="7427" width="13.7109375" style="275" customWidth="1"/>
    <col min="7428" max="7428" width="10.140625" style="275" customWidth="1"/>
    <col min="7429" max="7429" width="6.7109375" style="275" customWidth="1"/>
    <col min="7430" max="7430" width="17.42578125" style="275" customWidth="1"/>
    <col min="7431" max="7431" width="16.5703125" style="275" customWidth="1"/>
    <col min="7432" max="7432" width="13.140625" style="275" bestFit="1" customWidth="1"/>
    <col min="7433" max="7434" width="18.7109375" style="275" customWidth="1"/>
    <col min="7435" max="7679" width="9.140625" style="275"/>
    <col min="7680" max="7680" width="17.5703125" style="275" customWidth="1"/>
    <col min="7681" max="7681" width="17.85546875" style="275" customWidth="1"/>
    <col min="7682" max="7682" width="13" style="275" customWidth="1"/>
    <col min="7683" max="7683" width="13.7109375" style="275" customWidth="1"/>
    <col min="7684" max="7684" width="10.140625" style="275" customWidth="1"/>
    <col min="7685" max="7685" width="6.7109375" style="275" customWidth="1"/>
    <col min="7686" max="7686" width="17.42578125" style="275" customWidth="1"/>
    <col min="7687" max="7687" width="16.5703125" style="275" customWidth="1"/>
    <col min="7688" max="7688" width="13.140625" style="275" bestFit="1" customWidth="1"/>
    <col min="7689" max="7690" width="18.7109375" style="275" customWidth="1"/>
    <col min="7691" max="7935" width="9.140625" style="275"/>
    <col min="7936" max="7936" width="17.5703125" style="275" customWidth="1"/>
    <col min="7937" max="7937" width="17.85546875" style="275" customWidth="1"/>
    <col min="7938" max="7938" width="13" style="275" customWidth="1"/>
    <col min="7939" max="7939" width="13.7109375" style="275" customWidth="1"/>
    <col min="7940" max="7940" width="10.140625" style="275" customWidth="1"/>
    <col min="7941" max="7941" width="6.7109375" style="275" customWidth="1"/>
    <col min="7942" max="7942" width="17.42578125" style="275" customWidth="1"/>
    <col min="7943" max="7943" width="16.5703125" style="275" customWidth="1"/>
    <col min="7944" max="7944" width="13.140625" style="275" bestFit="1" customWidth="1"/>
    <col min="7945" max="7946" width="18.7109375" style="275" customWidth="1"/>
    <col min="7947" max="8191" width="9.140625" style="275"/>
    <col min="8192" max="8192" width="17.5703125" style="275" customWidth="1"/>
    <col min="8193" max="8193" width="17.85546875" style="275" customWidth="1"/>
    <col min="8194" max="8194" width="13" style="275" customWidth="1"/>
    <col min="8195" max="8195" width="13.7109375" style="275" customWidth="1"/>
    <col min="8196" max="8196" width="10.140625" style="275" customWidth="1"/>
    <col min="8197" max="8197" width="6.7109375" style="275" customWidth="1"/>
    <col min="8198" max="8198" width="17.42578125" style="275" customWidth="1"/>
    <col min="8199" max="8199" width="16.5703125" style="275" customWidth="1"/>
    <col min="8200" max="8200" width="13.140625" style="275" bestFit="1" customWidth="1"/>
    <col min="8201" max="8202" width="18.7109375" style="275" customWidth="1"/>
    <col min="8203" max="8447" width="9.140625" style="275"/>
    <col min="8448" max="8448" width="17.5703125" style="275" customWidth="1"/>
    <col min="8449" max="8449" width="17.85546875" style="275" customWidth="1"/>
    <col min="8450" max="8450" width="13" style="275" customWidth="1"/>
    <col min="8451" max="8451" width="13.7109375" style="275" customWidth="1"/>
    <col min="8452" max="8452" width="10.140625" style="275" customWidth="1"/>
    <col min="8453" max="8453" width="6.7109375" style="275" customWidth="1"/>
    <col min="8454" max="8454" width="17.42578125" style="275" customWidth="1"/>
    <col min="8455" max="8455" width="16.5703125" style="275" customWidth="1"/>
    <col min="8456" max="8456" width="13.140625" style="275" bestFit="1" customWidth="1"/>
    <col min="8457" max="8458" width="18.7109375" style="275" customWidth="1"/>
    <col min="8459" max="8703" width="9.140625" style="275"/>
    <col min="8704" max="8704" width="17.5703125" style="275" customWidth="1"/>
    <col min="8705" max="8705" width="17.85546875" style="275" customWidth="1"/>
    <col min="8706" max="8706" width="13" style="275" customWidth="1"/>
    <col min="8707" max="8707" width="13.7109375" style="275" customWidth="1"/>
    <col min="8708" max="8708" width="10.140625" style="275" customWidth="1"/>
    <col min="8709" max="8709" width="6.7109375" style="275" customWidth="1"/>
    <col min="8710" max="8710" width="17.42578125" style="275" customWidth="1"/>
    <col min="8711" max="8711" width="16.5703125" style="275" customWidth="1"/>
    <col min="8712" max="8712" width="13.140625" style="275" bestFit="1" customWidth="1"/>
    <col min="8713" max="8714" width="18.7109375" style="275" customWidth="1"/>
    <col min="8715" max="8959" width="9.140625" style="275"/>
    <col min="8960" max="8960" width="17.5703125" style="275" customWidth="1"/>
    <col min="8961" max="8961" width="17.85546875" style="275" customWidth="1"/>
    <col min="8962" max="8962" width="13" style="275" customWidth="1"/>
    <col min="8963" max="8963" width="13.7109375" style="275" customWidth="1"/>
    <col min="8964" max="8964" width="10.140625" style="275" customWidth="1"/>
    <col min="8965" max="8965" width="6.7109375" style="275" customWidth="1"/>
    <col min="8966" max="8966" width="17.42578125" style="275" customWidth="1"/>
    <col min="8967" max="8967" width="16.5703125" style="275" customWidth="1"/>
    <col min="8968" max="8968" width="13.140625" style="275" bestFit="1" customWidth="1"/>
    <col min="8969" max="8970" width="18.7109375" style="275" customWidth="1"/>
    <col min="8971" max="9215" width="9.140625" style="275"/>
    <col min="9216" max="9216" width="17.5703125" style="275" customWidth="1"/>
    <col min="9217" max="9217" width="17.85546875" style="275" customWidth="1"/>
    <col min="9218" max="9218" width="13" style="275" customWidth="1"/>
    <col min="9219" max="9219" width="13.7109375" style="275" customWidth="1"/>
    <col min="9220" max="9220" width="10.140625" style="275" customWidth="1"/>
    <col min="9221" max="9221" width="6.7109375" style="275" customWidth="1"/>
    <col min="9222" max="9222" width="17.42578125" style="275" customWidth="1"/>
    <col min="9223" max="9223" width="16.5703125" style="275" customWidth="1"/>
    <col min="9224" max="9224" width="13.140625" style="275" bestFit="1" customWidth="1"/>
    <col min="9225" max="9226" width="18.7109375" style="275" customWidth="1"/>
    <col min="9227" max="9471" width="9.140625" style="275"/>
    <col min="9472" max="9472" width="17.5703125" style="275" customWidth="1"/>
    <col min="9473" max="9473" width="17.85546875" style="275" customWidth="1"/>
    <col min="9474" max="9474" width="13" style="275" customWidth="1"/>
    <col min="9475" max="9475" width="13.7109375" style="275" customWidth="1"/>
    <col min="9476" max="9476" width="10.140625" style="275" customWidth="1"/>
    <col min="9477" max="9477" width="6.7109375" style="275" customWidth="1"/>
    <col min="9478" max="9478" width="17.42578125" style="275" customWidth="1"/>
    <col min="9479" max="9479" width="16.5703125" style="275" customWidth="1"/>
    <col min="9480" max="9480" width="13.140625" style="275" bestFit="1" customWidth="1"/>
    <col min="9481" max="9482" width="18.7109375" style="275" customWidth="1"/>
    <col min="9483" max="9727" width="9.140625" style="275"/>
    <col min="9728" max="9728" width="17.5703125" style="275" customWidth="1"/>
    <col min="9729" max="9729" width="17.85546875" style="275" customWidth="1"/>
    <col min="9730" max="9730" width="13" style="275" customWidth="1"/>
    <col min="9731" max="9731" width="13.7109375" style="275" customWidth="1"/>
    <col min="9732" max="9732" width="10.140625" style="275" customWidth="1"/>
    <col min="9733" max="9733" width="6.7109375" style="275" customWidth="1"/>
    <col min="9734" max="9734" width="17.42578125" style="275" customWidth="1"/>
    <col min="9735" max="9735" width="16.5703125" style="275" customWidth="1"/>
    <col min="9736" max="9736" width="13.140625" style="275" bestFit="1" customWidth="1"/>
    <col min="9737" max="9738" width="18.7109375" style="275" customWidth="1"/>
    <col min="9739" max="9983" width="9.140625" style="275"/>
    <col min="9984" max="9984" width="17.5703125" style="275" customWidth="1"/>
    <col min="9985" max="9985" width="17.85546875" style="275" customWidth="1"/>
    <col min="9986" max="9986" width="13" style="275" customWidth="1"/>
    <col min="9987" max="9987" width="13.7109375" style="275" customWidth="1"/>
    <col min="9988" max="9988" width="10.140625" style="275" customWidth="1"/>
    <col min="9989" max="9989" width="6.7109375" style="275" customWidth="1"/>
    <col min="9990" max="9990" width="17.42578125" style="275" customWidth="1"/>
    <col min="9991" max="9991" width="16.5703125" style="275" customWidth="1"/>
    <col min="9992" max="9992" width="13.140625" style="275" bestFit="1" customWidth="1"/>
    <col min="9993" max="9994" width="18.7109375" style="275" customWidth="1"/>
    <col min="9995" max="10239" width="9.140625" style="275"/>
    <col min="10240" max="10240" width="17.5703125" style="275" customWidth="1"/>
    <col min="10241" max="10241" width="17.85546875" style="275" customWidth="1"/>
    <col min="10242" max="10242" width="13" style="275" customWidth="1"/>
    <col min="10243" max="10243" width="13.7109375" style="275" customWidth="1"/>
    <col min="10244" max="10244" width="10.140625" style="275" customWidth="1"/>
    <col min="10245" max="10245" width="6.7109375" style="275" customWidth="1"/>
    <col min="10246" max="10246" width="17.42578125" style="275" customWidth="1"/>
    <col min="10247" max="10247" width="16.5703125" style="275" customWidth="1"/>
    <col min="10248" max="10248" width="13.140625" style="275" bestFit="1" customWidth="1"/>
    <col min="10249" max="10250" width="18.7109375" style="275" customWidth="1"/>
    <col min="10251" max="10495" width="9.140625" style="275"/>
    <col min="10496" max="10496" width="17.5703125" style="275" customWidth="1"/>
    <col min="10497" max="10497" width="17.85546875" style="275" customWidth="1"/>
    <col min="10498" max="10498" width="13" style="275" customWidth="1"/>
    <col min="10499" max="10499" width="13.7109375" style="275" customWidth="1"/>
    <col min="10500" max="10500" width="10.140625" style="275" customWidth="1"/>
    <col min="10501" max="10501" width="6.7109375" style="275" customWidth="1"/>
    <col min="10502" max="10502" width="17.42578125" style="275" customWidth="1"/>
    <col min="10503" max="10503" width="16.5703125" style="275" customWidth="1"/>
    <col min="10504" max="10504" width="13.140625" style="275" bestFit="1" customWidth="1"/>
    <col min="10505" max="10506" width="18.7109375" style="275" customWidth="1"/>
    <col min="10507" max="10751" width="9.140625" style="275"/>
    <col min="10752" max="10752" width="17.5703125" style="275" customWidth="1"/>
    <col min="10753" max="10753" width="17.85546875" style="275" customWidth="1"/>
    <col min="10754" max="10754" width="13" style="275" customWidth="1"/>
    <col min="10755" max="10755" width="13.7109375" style="275" customWidth="1"/>
    <col min="10756" max="10756" width="10.140625" style="275" customWidth="1"/>
    <col min="10757" max="10757" width="6.7109375" style="275" customWidth="1"/>
    <col min="10758" max="10758" width="17.42578125" style="275" customWidth="1"/>
    <col min="10759" max="10759" width="16.5703125" style="275" customWidth="1"/>
    <col min="10760" max="10760" width="13.140625" style="275" bestFit="1" customWidth="1"/>
    <col min="10761" max="10762" width="18.7109375" style="275" customWidth="1"/>
    <col min="10763" max="11007" width="9.140625" style="275"/>
    <col min="11008" max="11008" width="17.5703125" style="275" customWidth="1"/>
    <col min="11009" max="11009" width="17.85546875" style="275" customWidth="1"/>
    <col min="11010" max="11010" width="13" style="275" customWidth="1"/>
    <col min="11011" max="11011" width="13.7109375" style="275" customWidth="1"/>
    <col min="11012" max="11012" width="10.140625" style="275" customWidth="1"/>
    <col min="11013" max="11013" width="6.7109375" style="275" customWidth="1"/>
    <col min="11014" max="11014" width="17.42578125" style="275" customWidth="1"/>
    <col min="11015" max="11015" width="16.5703125" style="275" customWidth="1"/>
    <col min="11016" max="11016" width="13.140625" style="275" bestFit="1" customWidth="1"/>
    <col min="11017" max="11018" width="18.7109375" style="275" customWidth="1"/>
    <col min="11019" max="11263" width="9.140625" style="275"/>
    <col min="11264" max="11264" width="17.5703125" style="275" customWidth="1"/>
    <col min="11265" max="11265" width="17.85546875" style="275" customWidth="1"/>
    <col min="11266" max="11266" width="13" style="275" customWidth="1"/>
    <col min="11267" max="11267" width="13.7109375" style="275" customWidth="1"/>
    <col min="11268" max="11268" width="10.140625" style="275" customWidth="1"/>
    <col min="11269" max="11269" width="6.7109375" style="275" customWidth="1"/>
    <col min="11270" max="11270" width="17.42578125" style="275" customWidth="1"/>
    <col min="11271" max="11271" width="16.5703125" style="275" customWidth="1"/>
    <col min="11272" max="11272" width="13.140625" style="275" bestFit="1" customWidth="1"/>
    <col min="11273" max="11274" width="18.7109375" style="275" customWidth="1"/>
    <col min="11275" max="11519" width="9.140625" style="275"/>
    <col min="11520" max="11520" width="17.5703125" style="275" customWidth="1"/>
    <col min="11521" max="11521" width="17.85546875" style="275" customWidth="1"/>
    <col min="11522" max="11522" width="13" style="275" customWidth="1"/>
    <col min="11523" max="11523" width="13.7109375" style="275" customWidth="1"/>
    <col min="11524" max="11524" width="10.140625" style="275" customWidth="1"/>
    <col min="11525" max="11525" width="6.7109375" style="275" customWidth="1"/>
    <col min="11526" max="11526" width="17.42578125" style="275" customWidth="1"/>
    <col min="11527" max="11527" width="16.5703125" style="275" customWidth="1"/>
    <col min="11528" max="11528" width="13.140625" style="275" bestFit="1" customWidth="1"/>
    <col min="11529" max="11530" width="18.7109375" style="275" customWidth="1"/>
    <col min="11531" max="11775" width="9.140625" style="275"/>
    <col min="11776" max="11776" width="17.5703125" style="275" customWidth="1"/>
    <col min="11777" max="11777" width="17.85546875" style="275" customWidth="1"/>
    <col min="11778" max="11778" width="13" style="275" customWidth="1"/>
    <col min="11779" max="11779" width="13.7109375" style="275" customWidth="1"/>
    <col min="11780" max="11780" width="10.140625" style="275" customWidth="1"/>
    <col min="11781" max="11781" width="6.7109375" style="275" customWidth="1"/>
    <col min="11782" max="11782" width="17.42578125" style="275" customWidth="1"/>
    <col min="11783" max="11783" width="16.5703125" style="275" customWidth="1"/>
    <col min="11784" max="11784" width="13.140625" style="275" bestFit="1" customWidth="1"/>
    <col min="11785" max="11786" width="18.7109375" style="275" customWidth="1"/>
    <col min="11787" max="12031" width="9.140625" style="275"/>
    <col min="12032" max="12032" width="17.5703125" style="275" customWidth="1"/>
    <col min="12033" max="12033" width="17.85546875" style="275" customWidth="1"/>
    <col min="12034" max="12034" width="13" style="275" customWidth="1"/>
    <col min="12035" max="12035" width="13.7109375" style="275" customWidth="1"/>
    <col min="12036" max="12036" width="10.140625" style="275" customWidth="1"/>
    <col min="12037" max="12037" width="6.7109375" style="275" customWidth="1"/>
    <col min="12038" max="12038" width="17.42578125" style="275" customWidth="1"/>
    <col min="12039" max="12039" width="16.5703125" style="275" customWidth="1"/>
    <col min="12040" max="12040" width="13.140625" style="275" bestFit="1" customWidth="1"/>
    <col min="12041" max="12042" width="18.7109375" style="275" customWidth="1"/>
    <col min="12043" max="12287" width="9.140625" style="275"/>
    <col min="12288" max="12288" width="17.5703125" style="275" customWidth="1"/>
    <col min="12289" max="12289" width="17.85546875" style="275" customWidth="1"/>
    <col min="12290" max="12290" width="13" style="275" customWidth="1"/>
    <col min="12291" max="12291" width="13.7109375" style="275" customWidth="1"/>
    <col min="12292" max="12292" width="10.140625" style="275" customWidth="1"/>
    <col min="12293" max="12293" width="6.7109375" style="275" customWidth="1"/>
    <col min="12294" max="12294" width="17.42578125" style="275" customWidth="1"/>
    <col min="12295" max="12295" width="16.5703125" style="275" customWidth="1"/>
    <col min="12296" max="12296" width="13.140625" style="275" bestFit="1" customWidth="1"/>
    <col min="12297" max="12298" width="18.7109375" style="275" customWidth="1"/>
    <col min="12299" max="12543" width="9.140625" style="275"/>
    <col min="12544" max="12544" width="17.5703125" style="275" customWidth="1"/>
    <col min="12545" max="12545" width="17.85546875" style="275" customWidth="1"/>
    <col min="12546" max="12546" width="13" style="275" customWidth="1"/>
    <col min="12547" max="12547" width="13.7109375" style="275" customWidth="1"/>
    <col min="12548" max="12548" width="10.140625" style="275" customWidth="1"/>
    <col min="12549" max="12549" width="6.7109375" style="275" customWidth="1"/>
    <col min="12550" max="12550" width="17.42578125" style="275" customWidth="1"/>
    <col min="12551" max="12551" width="16.5703125" style="275" customWidth="1"/>
    <col min="12552" max="12552" width="13.140625" style="275" bestFit="1" customWidth="1"/>
    <col min="12553" max="12554" width="18.7109375" style="275" customWidth="1"/>
    <col min="12555" max="12799" width="9.140625" style="275"/>
    <col min="12800" max="12800" width="17.5703125" style="275" customWidth="1"/>
    <col min="12801" max="12801" width="17.85546875" style="275" customWidth="1"/>
    <col min="12802" max="12802" width="13" style="275" customWidth="1"/>
    <col min="12803" max="12803" width="13.7109375" style="275" customWidth="1"/>
    <col min="12804" max="12804" width="10.140625" style="275" customWidth="1"/>
    <col min="12805" max="12805" width="6.7109375" style="275" customWidth="1"/>
    <col min="12806" max="12806" width="17.42578125" style="275" customWidth="1"/>
    <col min="12807" max="12807" width="16.5703125" style="275" customWidth="1"/>
    <col min="12808" max="12808" width="13.140625" style="275" bestFit="1" customWidth="1"/>
    <col min="12809" max="12810" width="18.7109375" style="275" customWidth="1"/>
    <col min="12811" max="13055" width="9.140625" style="275"/>
    <col min="13056" max="13056" width="17.5703125" style="275" customWidth="1"/>
    <col min="13057" max="13057" width="17.85546875" style="275" customWidth="1"/>
    <col min="13058" max="13058" width="13" style="275" customWidth="1"/>
    <col min="13059" max="13059" width="13.7109375" style="275" customWidth="1"/>
    <col min="13060" max="13060" width="10.140625" style="275" customWidth="1"/>
    <col min="13061" max="13061" width="6.7109375" style="275" customWidth="1"/>
    <col min="13062" max="13062" width="17.42578125" style="275" customWidth="1"/>
    <col min="13063" max="13063" width="16.5703125" style="275" customWidth="1"/>
    <col min="13064" max="13064" width="13.140625" style="275" bestFit="1" customWidth="1"/>
    <col min="13065" max="13066" width="18.7109375" style="275" customWidth="1"/>
    <col min="13067" max="13311" width="9.140625" style="275"/>
    <col min="13312" max="13312" width="17.5703125" style="275" customWidth="1"/>
    <col min="13313" max="13313" width="17.85546875" style="275" customWidth="1"/>
    <col min="13314" max="13314" width="13" style="275" customWidth="1"/>
    <col min="13315" max="13315" width="13.7109375" style="275" customWidth="1"/>
    <col min="13316" max="13316" width="10.140625" style="275" customWidth="1"/>
    <col min="13317" max="13317" width="6.7109375" style="275" customWidth="1"/>
    <col min="13318" max="13318" width="17.42578125" style="275" customWidth="1"/>
    <col min="13319" max="13319" width="16.5703125" style="275" customWidth="1"/>
    <col min="13320" max="13320" width="13.140625" style="275" bestFit="1" customWidth="1"/>
    <col min="13321" max="13322" width="18.7109375" style="275" customWidth="1"/>
    <col min="13323" max="13567" width="9.140625" style="275"/>
    <col min="13568" max="13568" width="17.5703125" style="275" customWidth="1"/>
    <col min="13569" max="13569" width="17.85546875" style="275" customWidth="1"/>
    <col min="13570" max="13570" width="13" style="275" customWidth="1"/>
    <col min="13571" max="13571" width="13.7109375" style="275" customWidth="1"/>
    <col min="13572" max="13572" width="10.140625" style="275" customWidth="1"/>
    <col min="13573" max="13573" width="6.7109375" style="275" customWidth="1"/>
    <col min="13574" max="13574" width="17.42578125" style="275" customWidth="1"/>
    <col min="13575" max="13575" width="16.5703125" style="275" customWidth="1"/>
    <col min="13576" max="13576" width="13.140625" style="275" bestFit="1" customWidth="1"/>
    <col min="13577" max="13578" width="18.7109375" style="275" customWidth="1"/>
    <col min="13579" max="13823" width="9.140625" style="275"/>
    <col min="13824" max="13824" width="17.5703125" style="275" customWidth="1"/>
    <col min="13825" max="13825" width="17.85546875" style="275" customWidth="1"/>
    <col min="13826" max="13826" width="13" style="275" customWidth="1"/>
    <col min="13827" max="13827" width="13.7109375" style="275" customWidth="1"/>
    <col min="13828" max="13828" width="10.140625" style="275" customWidth="1"/>
    <col min="13829" max="13829" width="6.7109375" style="275" customWidth="1"/>
    <col min="13830" max="13830" width="17.42578125" style="275" customWidth="1"/>
    <col min="13831" max="13831" width="16.5703125" style="275" customWidth="1"/>
    <col min="13832" max="13832" width="13.140625" style="275" bestFit="1" customWidth="1"/>
    <col min="13833" max="13834" width="18.7109375" style="275" customWidth="1"/>
    <col min="13835" max="14079" width="9.140625" style="275"/>
    <col min="14080" max="14080" width="17.5703125" style="275" customWidth="1"/>
    <col min="14081" max="14081" width="17.85546875" style="275" customWidth="1"/>
    <col min="14082" max="14082" width="13" style="275" customWidth="1"/>
    <col min="14083" max="14083" width="13.7109375" style="275" customWidth="1"/>
    <col min="14084" max="14084" width="10.140625" style="275" customWidth="1"/>
    <col min="14085" max="14085" width="6.7109375" style="275" customWidth="1"/>
    <col min="14086" max="14086" width="17.42578125" style="275" customWidth="1"/>
    <col min="14087" max="14087" width="16.5703125" style="275" customWidth="1"/>
    <col min="14088" max="14088" width="13.140625" style="275" bestFit="1" customWidth="1"/>
    <col min="14089" max="14090" width="18.7109375" style="275" customWidth="1"/>
    <col min="14091" max="14335" width="9.140625" style="275"/>
    <col min="14336" max="14336" width="17.5703125" style="275" customWidth="1"/>
    <col min="14337" max="14337" width="17.85546875" style="275" customWidth="1"/>
    <col min="14338" max="14338" width="13" style="275" customWidth="1"/>
    <col min="14339" max="14339" width="13.7109375" style="275" customWidth="1"/>
    <col min="14340" max="14340" width="10.140625" style="275" customWidth="1"/>
    <col min="14341" max="14341" width="6.7109375" style="275" customWidth="1"/>
    <col min="14342" max="14342" width="17.42578125" style="275" customWidth="1"/>
    <col min="14343" max="14343" width="16.5703125" style="275" customWidth="1"/>
    <col min="14344" max="14344" width="13.140625" style="275" bestFit="1" customWidth="1"/>
    <col min="14345" max="14346" width="18.7109375" style="275" customWidth="1"/>
    <col min="14347" max="14591" width="9.140625" style="275"/>
    <col min="14592" max="14592" width="17.5703125" style="275" customWidth="1"/>
    <col min="14593" max="14593" width="17.85546875" style="275" customWidth="1"/>
    <col min="14594" max="14594" width="13" style="275" customWidth="1"/>
    <col min="14595" max="14595" width="13.7109375" style="275" customWidth="1"/>
    <col min="14596" max="14596" width="10.140625" style="275" customWidth="1"/>
    <col min="14597" max="14597" width="6.7109375" style="275" customWidth="1"/>
    <col min="14598" max="14598" width="17.42578125" style="275" customWidth="1"/>
    <col min="14599" max="14599" width="16.5703125" style="275" customWidth="1"/>
    <col min="14600" max="14600" width="13.140625" style="275" bestFit="1" customWidth="1"/>
    <col min="14601" max="14602" width="18.7109375" style="275" customWidth="1"/>
    <col min="14603" max="14847" width="9.140625" style="275"/>
    <col min="14848" max="14848" width="17.5703125" style="275" customWidth="1"/>
    <col min="14849" max="14849" width="17.85546875" style="275" customWidth="1"/>
    <col min="14850" max="14850" width="13" style="275" customWidth="1"/>
    <col min="14851" max="14851" width="13.7109375" style="275" customWidth="1"/>
    <col min="14852" max="14852" width="10.140625" style="275" customWidth="1"/>
    <col min="14853" max="14853" width="6.7109375" style="275" customWidth="1"/>
    <col min="14854" max="14854" width="17.42578125" style="275" customWidth="1"/>
    <col min="14855" max="14855" width="16.5703125" style="275" customWidth="1"/>
    <col min="14856" max="14856" width="13.140625" style="275" bestFit="1" customWidth="1"/>
    <col min="14857" max="14858" width="18.7109375" style="275" customWidth="1"/>
    <col min="14859" max="15103" width="9.140625" style="275"/>
    <col min="15104" max="15104" width="17.5703125" style="275" customWidth="1"/>
    <col min="15105" max="15105" width="17.85546875" style="275" customWidth="1"/>
    <col min="15106" max="15106" width="13" style="275" customWidth="1"/>
    <col min="15107" max="15107" width="13.7109375" style="275" customWidth="1"/>
    <col min="15108" max="15108" width="10.140625" style="275" customWidth="1"/>
    <col min="15109" max="15109" width="6.7109375" style="275" customWidth="1"/>
    <col min="15110" max="15110" width="17.42578125" style="275" customWidth="1"/>
    <col min="15111" max="15111" width="16.5703125" style="275" customWidth="1"/>
    <col min="15112" max="15112" width="13.140625" style="275" bestFit="1" customWidth="1"/>
    <col min="15113" max="15114" width="18.7109375" style="275" customWidth="1"/>
    <col min="15115" max="15359" width="9.140625" style="275"/>
    <col min="15360" max="15360" width="17.5703125" style="275" customWidth="1"/>
    <col min="15361" max="15361" width="17.85546875" style="275" customWidth="1"/>
    <col min="15362" max="15362" width="13" style="275" customWidth="1"/>
    <col min="15363" max="15363" width="13.7109375" style="275" customWidth="1"/>
    <col min="15364" max="15364" width="10.140625" style="275" customWidth="1"/>
    <col min="15365" max="15365" width="6.7109375" style="275" customWidth="1"/>
    <col min="15366" max="15366" width="17.42578125" style="275" customWidth="1"/>
    <col min="15367" max="15367" width="16.5703125" style="275" customWidth="1"/>
    <col min="15368" max="15368" width="13.140625" style="275" bestFit="1" customWidth="1"/>
    <col min="15369" max="15370" width="18.7109375" style="275" customWidth="1"/>
    <col min="15371" max="15615" width="9.140625" style="275"/>
    <col min="15616" max="15616" width="17.5703125" style="275" customWidth="1"/>
    <col min="15617" max="15617" width="17.85546875" style="275" customWidth="1"/>
    <col min="15618" max="15618" width="13" style="275" customWidth="1"/>
    <col min="15619" max="15619" width="13.7109375" style="275" customWidth="1"/>
    <col min="15620" max="15620" width="10.140625" style="275" customWidth="1"/>
    <col min="15621" max="15621" width="6.7109375" style="275" customWidth="1"/>
    <col min="15622" max="15622" width="17.42578125" style="275" customWidth="1"/>
    <col min="15623" max="15623" width="16.5703125" style="275" customWidth="1"/>
    <col min="15624" max="15624" width="13.140625" style="275" bestFit="1" customWidth="1"/>
    <col min="15625" max="15626" width="18.7109375" style="275" customWidth="1"/>
    <col min="15627" max="15871" width="9.140625" style="275"/>
    <col min="15872" max="15872" width="17.5703125" style="275" customWidth="1"/>
    <col min="15873" max="15873" width="17.85546875" style="275" customWidth="1"/>
    <col min="15874" max="15874" width="13" style="275" customWidth="1"/>
    <col min="15875" max="15875" width="13.7109375" style="275" customWidth="1"/>
    <col min="15876" max="15876" width="10.140625" style="275" customWidth="1"/>
    <col min="15877" max="15877" width="6.7109375" style="275" customWidth="1"/>
    <col min="15878" max="15878" width="17.42578125" style="275" customWidth="1"/>
    <col min="15879" max="15879" width="16.5703125" style="275" customWidth="1"/>
    <col min="15880" max="15880" width="13.140625" style="275" bestFit="1" customWidth="1"/>
    <col min="15881" max="15882" width="18.7109375" style="275" customWidth="1"/>
    <col min="15883" max="16127" width="9.140625" style="275"/>
    <col min="16128" max="16128" width="17.5703125" style="275" customWidth="1"/>
    <col min="16129" max="16129" width="17.85546875" style="275" customWidth="1"/>
    <col min="16130" max="16130" width="13" style="275" customWidth="1"/>
    <col min="16131" max="16131" width="13.7109375" style="275" customWidth="1"/>
    <col min="16132" max="16132" width="10.140625" style="275" customWidth="1"/>
    <col min="16133" max="16133" width="6.7109375" style="275" customWidth="1"/>
    <col min="16134" max="16134" width="17.42578125" style="275" customWidth="1"/>
    <col min="16135" max="16135" width="16.5703125" style="275" customWidth="1"/>
    <col min="16136" max="16136" width="13.140625" style="275" bestFit="1" customWidth="1"/>
    <col min="16137" max="16138" width="18.7109375" style="275" customWidth="1"/>
    <col min="16139" max="16384" width="9.140625" style="275"/>
  </cols>
  <sheetData>
    <row r="1" spans="1:9" s="267" customFormat="1">
      <c r="A1" s="412" t="s">
        <v>241</v>
      </c>
      <c r="B1" s="413"/>
      <c r="C1" s="413"/>
      <c r="D1" s="413"/>
      <c r="E1" s="413"/>
      <c r="F1" s="414"/>
    </row>
    <row r="2" spans="1:9" s="267" customFormat="1">
      <c r="A2" s="268"/>
      <c r="B2" s="269"/>
      <c r="C2" s="269"/>
      <c r="D2" s="269"/>
      <c r="F2" s="270"/>
    </row>
    <row r="3" spans="1:9" s="267" customFormat="1" ht="26.25" customHeight="1">
      <c r="A3" s="415" t="str">
        <f>+'Sched1 P&amp;G'!A1:G1</f>
        <v>SUPPLY AND INSTALLATION OF THE PERIMETER FENCE (CLEARVIEW) AT THE UNIVERSITY OF VENDA CAMPUS</v>
      </c>
      <c r="B3" s="416"/>
      <c r="C3" s="416"/>
      <c r="D3" s="416"/>
      <c r="E3" s="416"/>
      <c r="F3" s="417"/>
    </row>
    <row r="4" spans="1:9" s="267" customFormat="1">
      <c r="A4" s="271"/>
      <c r="B4" s="272"/>
      <c r="C4" s="272"/>
      <c r="D4" s="272"/>
      <c r="E4" s="272"/>
      <c r="F4" s="273"/>
    </row>
    <row r="5" spans="1:9" s="267" customFormat="1">
      <c r="A5" s="418" t="s">
        <v>1</v>
      </c>
      <c r="B5" s="419"/>
      <c r="C5" s="419"/>
      <c r="D5" s="419"/>
      <c r="E5" s="419"/>
      <c r="F5" s="420"/>
    </row>
    <row r="6" spans="1:9" s="267" customFormat="1">
      <c r="A6" s="421"/>
      <c r="B6" s="422"/>
      <c r="C6" s="422"/>
      <c r="D6" s="422"/>
      <c r="F6" s="270"/>
    </row>
    <row r="7" spans="1:9" s="267" customFormat="1">
      <c r="A7" s="418" t="s">
        <v>242</v>
      </c>
      <c r="B7" s="419"/>
      <c r="C7" s="419"/>
      <c r="D7" s="419"/>
      <c r="E7" s="419"/>
      <c r="F7" s="420"/>
    </row>
    <row r="8" spans="1:9" ht="13.5" customHeight="1" thickBot="1">
      <c r="A8" s="274"/>
      <c r="F8" s="276"/>
      <c r="H8" s="277"/>
    </row>
    <row r="9" spans="1:9" ht="18" customHeight="1" thickBot="1">
      <c r="A9" s="278" t="s">
        <v>243</v>
      </c>
      <c r="B9" s="423" t="s">
        <v>5</v>
      </c>
      <c r="C9" s="423"/>
      <c r="D9" s="423"/>
      <c r="E9" s="423"/>
      <c r="F9" s="279" t="s">
        <v>9</v>
      </c>
      <c r="G9" s="280"/>
    </row>
    <row r="10" spans="1:9" ht="18" customHeight="1">
      <c r="A10" s="281">
        <v>1</v>
      </c>
      <c r="B10" s="424" t="s">
        <v>244</v>
      </c>
      <c r="C10" s="424"/>
      <c r="D10" s="424"/>
      <c r="E10" s="424"/>
      <c r="F10" s="282" t="s">
        <v>245</v>
      </c>
      <c r="G10" s="283"/>
      <c r="H10" s="284"/>
      <c r="I10" s="284"/>
    </row>
    <row r="11" spans="1:9">
      <c r="A11" s="285"/>
      <c r="B11" s="220"/>
      <c r="C11" s="220"/>
      <c r="D11" s="220"/>
      <c r="E11" s="220"/>
      <c r="F11" s="286"/>
    </row>
    <row r="12" spans="1:9" ht="18" customHeight="1">
      <c r="A12" s="287">
        <v>2</v>
      </c>
      <c r="B12" s="425" t="s">
        <v>246</v>
      </c>
      <c r="C12" s="425"/>
      <c r="D12" s="425"/>
      <c r="E12" s="425"/>
      <c r="F12" s="286" t="s">
        <v>245</v>
      </c>
    </row>
    <row r="13" spans="1:9" ht="18" customHeight="1">
      <c r="A13" s="285"/>
      <c r="B13" s="220"/>
      <c r="C13" s="220"/>
      <c r="D13" s="220"/>
      <c r="E13" s="220"/>
      <c r="F13" s="286"/>
    </row>
    <row r="14" spans="1:9">
      <c r="A14" s="287">
        <v>3</v>
      </c>
      <c r="B14" s="425" t="s">
        <v>247</v>
      </c>
      <c r="C14" s="425"/>
      <c r="D14" s="425"/>
      <c r="E14" s="425"/>
      <c r="F14" s="286" t="s">
        <v>245</v>
      </c>
    </row>
    <row r="15" spans="1:9">
      <c r="A15" s="287"/>
      <c r="B15" s="220"/>
      <c r="C15" s="220"/>
      <c r="D15" s="220"/>
      <c r="E15" s="220"/>
      <c r="F15" s="286"/>
    </row>
    <row r="16" spans="1:9">
      <c r="A16" s="287">
        <v>4</v>
      </c>
      <c r="B16" s="220" t="s">
        <v>248</v>
      </c>
      <c r="C16" s="220"/>
      <c r="D16" s="220"/>
      <c r="E16" s="220"/>
      <c r="F16" s="286" t="s">
        <v>245</v>
      </c>
    </row>
    <row r="17" spans="1:10" ht="18" customHeight="1" thickBot="1">
      <c r="A17" s="285"/>
      <c r="B17" s="220"/>
      <c r="C17" s="220"/>
      <c r="D17" s="220"/>
      <c r="E17" s="220"/>
      <c r="F17" s="286"/>
    </row>
    <row r="18" spans="1:10" ht="24.95" customHeight="1" thickBot="1">
      <c r="A18" s="426" t="s">
        <v>249</v>
      </c>
      <c r="B18" s="427"/>
      <c r="C18" s="427"/>
      <c r="D18" s="427"/>
      <c r="E18" s="427"/>
      <c r="F18" s="288" t="s">
        <v>245</v>
      </c>
      <c r="G18" s="289"/>
    </row>
    <row r="19" spans="1:10" ht="24.95" customHeight="1">
      <c r="A19" s="428">
        <v>0.1</v>
      </c>
      <c r="B19" s="429"/>
      <c r="C19" s="429"/>
      <c r="D19" s="429"/>
      <c r="E19" s="429"/>
      <c r="F19" s="290" t="s">
        <v>245</v>
      </c>
    </row>
    <row r="20" spans="1:10" ht="18" customHeight="1">
      <c r="A20" s="403" t="s">
        <v>250</v>
      </c>
      <c r="B20" s="404"/>
      <c r="C20" s="404"/>
      <c r="D20" s="404"/>
      <c r="E20" s="404"/>
      <c r="F20" s="286"/>
    </row>
    <row r="21" spans="1:10" ht="18" customHeight="1" thickBot="1">
      <c r="A21" s="403" t="s">
        <v>251</v>
      </c>
      <c r="B21" s="404"/>
      <c r="C21" s="404"/>
      <c r="D21" s="404"/>
      <c r="E21" s="404"/>
      <c r="F21" s="291"/>
      <c r="H21" s="292"/>
    </row>
    <row r="22" spans="1:10" ht="24.95" customHeight="1" thickBot="1">
      <c r="A22" s="405" t="s">
        <v>252</v>
      </c>
      <c r="B22" s="406"/>
      <c r="C22" s="406"/>
      <c r="D22" s="406"/>
      <c r="E22" s="406"/>
      <c r="F22" s="293" t="s">
        <v>245</v>
      </c>
      <c r="H22" s="294"/>
      <c r="I22" s="295"/>
      <c r="J22" s="295"/>
    </row>
    <row r="23" spans="1:10" ht="18" customHeight="1">
      <c r="A23" s="296"/>
      <c r="B23" s="297"/>
      <c r="C23" s="297"/>
      <c r="D23" s="297"/>
      <c r="E23" s="297"/>
      <c r="F23" s="282"/>
    </row>
    <row r="24" spans="1:10" ht="24.95" customHeight="1" thickBot="1">
      <c r="A24" s="407">
        <v>0.15</v>
      </c>
      <c r="B24" s="408"/>
      <c r="C24" s="408"/>
      <c r="D24" s="408"/>
      <c r="E24" s="408"/>
      <c r="F24" s="298" t="s">
        <v>245</v>
      </c>
    </row>
    <row r="25" spans="1:10" ht="18" customHeight="1">
      <c r="A25" s="299"/>
      <c r="B25" s="300"/>
      <c r="C25" s="300"/>
      <c r="D25" s="300"/>
      <c r="E25" s="300"/>
      <c r="F25" s="301"/>
    </row>
    <row r="26" spans="1:10" ht="24.95" customHeight="1" thickBot="1">
      <c r="A26" s="409" t="s">
        <v>253</v>
      </c>
      <c r="B26" s="410"/>
      <c r="C26" s="410"/>
      <c r="D26" s="410"/>
      <c r="E26" s="410"/>
      <c r="F26" s="302" t="s">
        <v>245</v>
      </c>
      <c r="G26" s="303"/>
      <c r="H26" s="304"/>
    </row>
    <row r="27" spans="1:10" ht="13.5" customHeight="1"/>
    <row r="28" spans="1:10" ht="13.5" customHeight="1"/>
    <row r="29" spans="1:10" ht="13.5" customHeight="1"/>
    <row r="30" spans="1:10" ht="13.5" customHeight="1"/>
    <row r="31" spans="1:10" ht="13.5" customHeight="1"/>
    <row r="32" spans="1:10" ht="13.5" customHeight="1"/>
    <row r="33" spans="1:6" ht="13.5" customHeight="1"/>
    <row r="34" spans="1:6" ht="13.5" customHeight="1"/>
    <row r="35" spans="1:6" ht="13.5" customHeight="1"/>
    <row r="36" spans="1:6" ht="13.5" customHeight="1"/>
    <row r="37" spans="1:6" ht="13.5" customHeight="1"/>
    <row r="38" spans="1:6" ht="13.5" customHeight="1"/>
    <row r="43" spans="1:6" ht="13.9" customHeight="1">
      <c r="A43" s="411"/>
      <c r="B43" s="411"/>
      <c r="C43" s="411"/>
      <c r="D43" s="411"/>
      <c r="E43" s="411"/>
      <c r="F43" s="411"/>
    </row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</sheetData>
  <mergeCells count="17">
    <mergeCell ref="A20:E20"/>
    <mergeCell ref="A1:F1"/>
    <mergeCell ref="A3:F3"/>
    <mergeCell ref="A5:F5"/>
    <mergeCell ref="A6:D6"/>
    <mergeCell ref="A7:F7"/>
    <mergeCell ref="B9:E9"/>
    <mergeCell ref="B10:E10"/>
    <mergeCell ref="B12:E12"/>
    <mergeCell ref="B14:E14"/>
    <mergeCell ref="A18:E18"/>
    <mergeCell ref="A19:E19"/>
    <mergeCell ref="A21:E21"/>
    <mergeCell ref="A22:E22"/>
    <mergeCell ref="A24:E24"/>
    <mergeCell ref="A26:E26"/>
    <mergeCell ref="A43:F43"/>
  </mergeCells>
  <pageMargins left="0.74803149606299213" right="0.51181102362204722" top="0.59055118110236227" bottom="0.59055118110236227" header="0.31496062992125984" footer="0.51181102362204722"/>
  <pageSetup paperSize="9" scale="95" firstPageNumber="46" orientation="portrait" useFirstPageNumber="1" r:id="rId1"/>
  <headerFooter alignWithMargins="0">
    <oddFooter>&amp;LContract
Part C2: Pricing Data&amp;CC &amp;P of C 89&amp;RC2.2
Schedule of Quantities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Sched1 P&amp;G</vt:lpstr>
      <vt:lpstr>Sched2 Earthw</vt:lpstr>
      <vt:lpstr>Sched 3 Perimeter fence</vt:lpstr>
      <vt:lpstr>Sched 4 Culverts</vt:lpstr>
      <vt:lpstr>Summary</vt:lpstr>
      <vt:lpstr>'Sched 3 Perimeter fence'!Print_Area</vt:lpstr>
      <vt:lpstr>'Sched 4 Culverts'!Print_Area</vt:lpstr>
      <vt:lpstr>'Sched1 P&amp;G'!Print_Area</vt:lpstr>
      <vt:lpstr>'Sched2 Earthw'!Print_Area</vt:lpstr>
      <vt:lpstr>Summary!Print_Area</vt:lpstr>
      <vt:lpstr>'Sched 4 Culverts'!Print_Titles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User-PC</cp:lastModifiedBy>
  <cp:lastPrinted>2021-09-20T09:23:51Z</cp:lastPrinted>
  <dcterms:created xsi:type="dcterms:W3CDTF">2020-09-22T08:05:19Z</dcterms:created>
  <dcterms:modified xsi:type="dcterms:W3CDTF">2021-09-29T09:01:14Z</dcterms:modified>
</cp:coreProperties>
</file>