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Projects\P2020\L3142- UNIVEN Water Tanks\1 Design Phase\k Ten Doc\2 BOQ\"/>
    </mc:Choice>
  </mc:AlternateContent>
  <xr:revisionPtr revIDLastSave="0" documentId="8_{ACACEC9E-6708-4CB9-A4BD-203A55132ED7}" xr6:coauthVersionLast="47" xr6:coauthVersionMax="47" xr10:uidLastSave="{00000000-0000-0000-0000-000000000000}"/>
  <bookViews>
    <workbookView xWindow="-120" yWindow="-120" windowWidth="29040" windowHeight="15840" xr2:uid="{A7B0AF1E-9EE4-43A0-A357-9A2A5B7A1A91}"/>
  </bookViews>
  <sheets>
    <sheet name="Sched1 PG" sheetId="1" r:id="rId1"/>
    <sheet name="Sched 2 Reservoir Earthworks" sheetId="2" r:id="rId2"/>
    <sheet name="Sched3 Conc Works" sheetId="3" r:id="rId3"/>
    <sheet name="Sched4 Res-Tank Pipework" sheetId="4" r:id="rId4"/>
    <sheet name="Sched5 Steel Tank " sheetId="5" r:id="rId5"/>
    <sheet name="Summary"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Q">#REF!</definedName>
    <definedName name="\x">#REF!</definedName>
    <definedName name="\z">#REF!</definedName>
    <definedName name="_______________" localSheetId="2">'[1]22 March 2000'!#REF!</definedName>
    <definedName name="_______________" localSheetId="3">'[1]22 March 2000'!#REF!</definedName>
    <definedName name="_______________">'[1]22 March 2000'!#REF!</definedName>
    <definedName name="__123Graph_A" hidden="1">[2]PROGRESS!#REF!</definedName>
    <definedName name="__123Graph_B" hidden="1">[2]PROGRESS!#REF!</definedName>
    <definedName name="__123Graph_X" hidden="1">[2]PROGRESS!#REF!</definedName>
    <definedName name="__IntlFixup" hidden="1">TRUE</definedName>
    <definedName name="__SEC1200">#REF!</definedName>
    <definedName name="_1__123Graph_A1_94" hidden="1">[2]PROGRESS!#REF!</definedName>
    <definedName name="_2__123Graph_APROGRESS_4_95" hidden="1">[2]PROGRESS!#REF!</definedName>
    <definedName name="_3__123Graph_ATEM1_94" hidden="1">[2]PROGRESS!#REF!</definedName>
    <definedName name="_4__123Graph_B1_94" hidden="1">[2]PROGRESS!#REF!</definedName>
    <definedName name="_5__123Graph_BPROGRESS_4_95" hidden="1">[2]PROGRESS!#REF!</definedName>
    <definedName name="_6__123Graph_BTEM1_94" hidden="1">[2]PROGRESS!#REF!</definedName>
    <definedName name="_7__123Graph_X1_94" hidden="1">[2]PROGRESS!#REF!</definedName>
    <definedName name="_8__123Graph_XPROGRESS_4_95" hidden="1">[2]PROGRESS!#REF!</definedName>
    <definedName name="_9__123Graph_XTEM1_94" hidden="1">[2]PROGRESS!#REF!</definedName>
    <definedName name="_H_O_CHARGES" localSheetId="3">'[1]22 March 2000'!#REF!</definedName>
    <definedName name="_H_O_CHARGES">'[1]22 March 2000'!#REF!</definedName>
    <definedName name="_Parse_Out" hidden="1">#REF!</definedName>
    <definedName name="_Regression_Int">1</definedName>
    <definedName name="_sec12">#REF!</definedName>
    <definedName name="_SEC1200">#REF!</definedName>
    <definedName name="_tax1">#REF!</definedName>
    <definedName name="_tax2">#REF!</definedName>
    <definedName name="_tax3">#REF!</definedName>
    <definedName name="_tax4">#REF!</definedName>
    <definedName name="a">#REF!</definedName>
    <definedName name="aaaa">#REF!</definedName>
    <definedName name="ALL">#REF!</definedName>
    <definedName name="anton">[3]Info!#REF!</definedName>
    <definedName name="b">[4]Sched2!#REF!</definedName>
    <definedName name="bb">#REF!</definedName>
    <definedName name="boxes">#REF!</definedName>
    <definedName name="Brakfontein">#REF!</definedName>
    <definedName name="button_area_1">#REF!</definedName>
    <definedName name="catagorie">[5]Sheet2!$A$1:$A$6</definedName>
    <definedName name="cbcvv">#REF!</definedName>
    <definedName name="CC">'[6]Customize Your Invoice'!$G$22:$G$25</definedName>
    <definedName name="ccc">[3]Info!#REF!</definedName>
    <definedName name="CCCCC">[3]Info!#REF!</definedName>
    <definedName name="ccccccccccc">#REF!</definedName>
    <definedName name="ccccccccccccccccccccccc">#REF!</definedName>
    <definedName name="CCT">#REF!</definedName>
    <definedName name="celltips_area">#REF!</definedName>
    <definedName name="CertDate">[3]Info!$A$2</definedName>
    <definedName name="CertNo">[3]Info!$A$1</definedName>
    <definedName name="certnum">#REF!</definedName>
    <definedName name="clcl">[3]Info!#REF!</definedName>
    <definedName name="Client">[3]Info!#REF!</definedName>
    <definedName name="Client__Gauteng_Housing">[7]Info!$A$8</definedName>
    <definedName name="ClientGAU">[3]Info!$A$8</definedName>
    <definedName name="ClientLTA">[3]Info!#REF!</definedName>
    <definedName name="ClientPTA">[3]Info!#REF!</definedName>
    <definedName name="CONO">'[1]22 March 2000'!#REF!</definedName>
    <definedName name="Consultant">[3]Info!$A$7</definedName>
    <definedName name="Consultant_invoice">[8]Consultant_invoice!$A$1</definedName>
    <definedName name="Contract">[3]Info!$A$5</definedName>
    <definedName name="ContractNo">[3]Info!$A$9</definedName>
    <definedName name="Contractor">[3]Info!$A$6</definedName>
    <definedName name="Contractor_certificate" localSheetId="2">#REF!</definedName>
    <definedName name="Contractor_certificate" localSheetId="3">#REF!</definedName>
    <definedName name="Contractor_certificate">#REF!</definedName>
    <definedName name="COST" localSheetId="3">'[1]22 March 2000'!#REF!</definedName>
    <definedName name="COST">'[1]22 March 2000'!#REF!</definedName>
    <definedName name="DAAN_C" localSheetId="1">#REF!</definedName>
    <definedName name="DAAN_C" localSheetId="2">#REF!</definedName>
    <definedName name="DAAN_C" localSheetId="3">#REF!</definedName>
    <definedName name="DAAN_C">#REF!</definedName>
    <definedName name="DAILY_LABOUR_RE" localSheetId="3">'[1]22 March 2000'!#REF!</definedName>
    <definedName name="DAILY_LABOUR_RE">'[1]22 March 2000'!#REF!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ate">#REF!</definedName>
    <definedName name="Datum">#REF!</definedName>
    <definedName name="DAYS" localSheetId="3">'[1]22 March 2000'!#REF!</definedName>
    <definedName name="DAYS">'[1]22 March 2000'!#REF!</definedName>
    <definedName name="defmat">[9]SW678!$V$19</definedName>
    <definedName name="Delmas">#REF!</definedName>
    <definedName name="dflt1">'[10]Customize Your Invoice'!$E$22</definedName>
    <definedName name="dflt2">'[6]Customize Your Invoice'!$E$23</definedName>
    <definedName name="dflt3">'[6]Customize Your Invoice'!$D$24</definedName>
    <definedName name="Diamw">'[9]Sewer 910'!$R$5:$S$10</definedName>
    <definedName name="diaw">[9]Sewercalcs!$V$2:$W$4</definedName>
    <definedName name="DIESEL" localSheetId="3">'[1]22 March 2000'!#REF!</definedName>
    <definedName name="DIESEL">'[1]22 March 2000'!#REF!</definedName>
    <definedName name="display_area_2">#REF!</definedName>
    <definedName name="Estimate">#REF!</definedName>
    <definedName name="Evaluation">#REF!</definedName>
    <definedName name="Excel_BuiltIn_Print_Titles_10">'[11]EPWP _2'!#REF!</definedName>
    <definedName name="G">#REF!</definedName>
    <definedName name="hdghft">[12]Sched2!#REF!</definedName>
    <definedName name="HRS_WORK">'[1]22 March 2000'!#REF!</definedName>
    <definedName name="IIIII">#REF!</definedName>
    <definedName name="iiiiiiii">#REF!</definedName>
    <definedName name="iiiiiiiiiiiiiiii">#REF!</definedName>
    <definedName name="ino">#REF!</definedName>
    <definedName name="iopiopoipo">#REF!</definedName>
    <definedName name="ITEM_NO" localSheetId="2">#REF!</definedName>
    <definedName name="ITEM_NO" localSheetId="3">#REF!</definedName>
    <definedName name="ITEM_NO">#REF!</definedName>
    <definedName name="Items_01" localSheetId="2">#REF!</definedName>
    <definedName name="Items_01" localSheetId="3">#REF!</definedName>
    <definedName name="Items_01">#REF!</definedName>
    <definedName name="Kgaole">#REF!</definedName>
    <definedName name="LABOUR" localSheetId="2">'[1]22 March 2000'!#REF!</definedName>
    <definedName name="LABOUR" localSheetId="3">'[1]22 March 2000'!#REF!</definedName>
    <definedName name="LABOUR">'[1]22 March 2000'!#REF!</definedName>
    <definedName name="llllllll">#REF!</definedName>
    <definedName name="lookup">#REF!</definedName>
    <definedName name="mat" localSheetId="2">'[13]JUNE 2007'!$H$28</definedName>
    <definedName name="mat" localSheetId="3">'[13]JUNE 2007'!$H$28</definedName>
    <definedName name="mat">'[14]JUNE 2007'!$H$28</definedName>
    <definedName name="mbnmbbn">#REF!</definedName>
    <definedName name="mm">[4]Sched2!$A$7:$G$146</definedName>
    <definedName name="Mos">[3]MOS!$E$17</definedName>
    <definedName name="NAME" localSheetId="2">'[1]22 March 2000'!#REF!</definedName>
    <definedName name="NAME" localSheetId="3">'[1]22 March 2000'!#REF!</definedName>
    <definedName name="NAME">'[1]22 March 2000'!#REF!</definedName>
    <definedName name="nnnnnnnnnnnnn">[12]Sched2!#REF!</definedName>
    <definedName name="NO">#REF!</definedName>
    <definedName name="Notes">[8]Notes!$A$1</definedName>
    <definedName name="NPRA" hidden="1">#REF!</definedName>
    <definedName name="Parameters">#REF!</definedName>
    <definedName name="PAYMENT_REFERS" localSheetId="2">#REF!</definedName>
    <definedName name="PAYMENT_REFERS" localSheetId="3">#REF!</definedName>
    <definedName name="PAYMENT_REFERS">#REF!</definedName>
    <definedName name="Piet">#REF!</definedName>
    <definedName name="pmfs">[15]A!$C$1</definedName>
    <definedName name="ppp">#REF!</definedName>
    <definedName name="pppppp">#REF!</definedName>
    <definedName name="pppppppppppp">#REF!</definedName>
    <definedName name="ppppppppppppppp">#REF!</definedName>
    <definedName name="PRINT" localSheetId="1">#REF!</definedName>
    <definedName name="PRINT" localSheetId="2">#REF!</definedName>
    <definedName name="PRINT" localSheetId="3">#REF!</definedName>
    <definedName name="PRINT">#REF!</definedName>
    <definedName name="_xlnm.Print_Area" localSheetId="1">'Sched 2 Reservoir Earthworks'!$A$1:$G$109</definedName>
    <definedName name="_xlnm.Print_Area" localSheetId="0">'Sched1 PG'!$A$1:$H$138</definedName>
    <definedName name="_xlnm.Print_Area" localSheetId="2">'Sched3 Conc Works'!$A$1:$H$69</definedName>
    <definedName name="_xlnm.Print_Area" localSheetId="3">'Sched4 Res-Tank Pipework'!$A$1:$I$174</definedName>
    <definedName name="_xlnm.Print_Area" localSheetId="4">'Sched5 Steel Tank '!$A$1:$H$70</definedName>
    <definedName name="_xlnm.Print_Area" localSheetId="5">Summary!$A$1:$D$29</definedName>
    <definedName name="_xlnm.Print_Area">'[16]Summary - Construction'!$A$1:$K$44</definedName>
    <definedName name="Print_Area_MI">#REF!</definedName>
    <definedName name="_xlnm.Print_Titles">#REF!</definedName>
    <definedName name="ptref">#REF!</definedName>
    <definedName name="qqqehjyukulj">[12]Sched2!#REF!</definedName>
    <definedName name="QQQQ">#REF!</definedName>
    <definedName name="qqqqq">#REF!</definedName>
    <definedName name="qqqqqqqqqqqq">#REF!</definedName>
    <definedName name="QUANTITY" localSheetId="2">#REF!</definedName>
    <definedName name="QUANTITY" localSheetId="3">#REF!</definedName>
    <definedName name="QUANTITY">#REF!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ATE" localSheetId="2">#REF!</definedName>
    <definedName name="RATE" localSheetId="3">#REF!</definedName>
    <definedName name="RATE" localSheetId="4">#REF!</definedName>
    <definedName name="RATE">#REF!</definedName>
    <definedName name="REE">#REF!</definedName>
    <definedName name="RETENTION_10">'[17]Works subject to retention'!$G$11</definedName>
    <definedName name="RETENTION_5">'[9]Works subject to retention'!$H$11</definedName>
    <definedName name="rgedgergr">#REF!</definedName>
    <definedName name="rrrrrrrrr">#REF!</definedName>
    <definedName name="RRRRRRRRRRR">#REF!</definedName>
    <definedName name="SABSA1" localSheetId="1">#REF!</definedName>
    <definedName name="SABSA1" localSheetId="2">#REF!</definedName>
    <definedName name="SABSA1" localSheetId="3">#REF!</definedName>
    <definedName name="SABSA1">#REF!</definedName>
    <definedName name="sced8b">[4]Sched2!#REF!</definedName>
    <definedName name="SCHED1">#REF!</definedName>
    <definedName name="SCHED2">#REF!</definedName>
    <definedName name="SCHEDLE" localSheetId="4">'[1]22 March 2000'!#REF!</definedName>
    <definedName name="SCHEDLE">'[1]22 March 2000'!#REF!</definedName>
    <definedName name="SecA" localSheetId="2">#REF!</definedName>
    <definedName name="SecA" localSheetId="3">#REF!</definedName>
    <definedName name="SecA">#REF!</definedName>
    <definedName name="SecB" localSheetId="2">#REF!</definedName>
    <definedName name="SecB" localSheetId="3">#REF!</definedName>
    <definedName name="SecB">#REF!</definedName>
    <definedName name="SecC" localSheetId="2">#REF!</definedName>
    <definedName name="SecC" localSheetId="3">#REF!</definedName>
    <definedName name="SecC">#REF!</definedName>
    <definedName name="SEEEEEEE">#REF!</definedName>
    <definedName name="seeeeeeeeeeeeeec">#REF!</definedName>
    <definedName name="SEEEEEEEEEEEEEEE">#REF!</definedName>
    <definedName name="SHHHHHHHHHHHH">#REF!</definedName>
    <definedName name="SHORT">'[18]9431A'!$C$1</definedName>
    <definedName name="SHORT_DESCRIPTION" localSheetId="2">#REF!</definedName>
    <definedName name="SHORT_DESCRIPTION" localSheetId="3">#REF!</definedName>
    <definedName name="SHORT_DESCRIPTION">#REF!</definedName>
    <definedName name="SSSSSSSSS">#REF!</definedName>
    <definedName name="ssssssssssddddddddddddd">#REF!</definedName>
    <definedName name="sssssssssssssss">#REF!</definedName>
    <definedName name="ssssssssssssssssss">#REF!</definedName>
    <definedName name="StartDate">[3]Info!$A$10</definedName>
    <definedName name="stormw">[9]SW678!$S$3:$T$8</definedName>
    <definedName name="t">[3]Info!#REF!</definedName>
    <definedName name="TEEEEEEEEENNNNNN">[3]Sum!#REF!</definedName>
    <definedName name="Tender">#REF!</definedName>
    <definedName name="Tender1">#REF!</definedName>
    <definedName name="TenderPrice">[3]Sum!#REF!</definedName>
    <definedName name="ton">[3]Info!#REF!</definedName>
    <definedName name="TOT">#REF!</definedName>
    <definedName name="TOTAL" localSheetId="3">'[1]22 March 2000'!#REF!</definedName>
    <definedName name="TOTAL">'[1]22 March 2000'!#REF!</definedName>
    <definedName name="TOTAL_">'[1]22 March 2000'!#REF!</definedName>
    <definedName name="TotalWorkCompleted">[3]Sum!#REF!</definedName>
    <definedName name="TPrice">[3]Sum!#REF!</definedName>
    <definedName name="ttttttppppppppp">[3]Sum!#REF!</definedName>
    <definedName name="ttttttttttttppppppppp">[3]Sum!#REF!</definedName>
    <definedName name="TTTTTTTTTTTTTTTTTT">[3]Info!#REF!</definedName>
    <definedName name="tttttttwwwwwwwwwwccccccccccc">[3]Sum!#REF!</definedName>
    <definedName name="TTWWWCC">[3]Sum!#REF!</definedName>
    <definedName name="UNIT" localSheetId="2">#REF!</definedName>
    <definedName name="UNIT" localSheetId="3">#REF!</definedName>
    <definedName name="UNIT">#REF!</definedName>
    <definedName name="Unt">#REF!</definedName>
    <definedName name="unttttt">#REF!</definedName>
    <definedName name="userprint">#REF!</definedName>
    <definedName name="uuuuuuuuuuuuu">#REF!</definedName>
    <definedName name="UUUUUUUUUUUUUUNNNNNNNTTTT">#REF!</definedName>
    <definedName name="vital5">'[6]Customize Your Invoice'!$E$15</definedName>
    <definedName name="W">#REF!</definedName>
    <definedName name="WORK" localSheetId="3">'[1]22 March 2000'!#REF!</definedName>
    <definedName name="WORK">'[1]22 March 2000'!#REF!</definedName>
    <definedName name="WorkDate">[3]Info!$A$3</definedName>
    <definedName name="wwwwww">#REF!</definedName>
    <definedName name="XXXX" hidden="1">#REF!</definedName>
    <definedName name="zzzzzzzzzzzzzzzzz">#REF!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6" l="1"/>
  <c r="D25" i="6" s="1"/>
  <c r="A5" i="6"/>
  <c r="A4" i="6"/>
  <c r="H67" i="5"/>
  <c r="H66" i="5"/>
  <c r="H57" i="5"/>
  <c r="H56" i="5"/>
  <c r="H55" i="5"/>
  <c r="H43" i="5"/>
  <c r="H15" i="5"/>
  <c r="H14" i="5"/>
  <c r="H13" i="5"/>
  <c r="H12" i="5"/>
  <c r="H4" i="5"/>
  <c r="G4" i="5"/>
  <c r="E4" i="5"/>
  <c r="G2" i="5"/>
  <c r="A2" i="5"/>
  <c r="A1" i="5"/>
  <c r="H170" i="4"/>
  <c r="H169" i="4"/>
  <c r="H168" i="4"/>
  <c r="H167" i="4"/>
  <c r="H166" i="4"/>
  <c r="H165" i="4"/>
  <c r="H164" i="4"/>
  <c r="H163" i="4"/>
  <c r="H162" i="4"/>
  <c r="H160" i="4"/>
  <c r="H159" i="4"/>
  <c r="H158" i="4"/>
  <c r="H156" i="4"/>
  <c r="H154" i="4"/>
  <c r="H153" i="4"/>
  <c r="H152" i="4"/>
  <c r="H151" i="4"/>
  <c r="H150" i="4"/>
  <c r="H149" i="4"/>
  <c r="H148" i="4"/>
  <c r="H147" i="4"/>
  <c r="H146" i="4"/>
  <c r="H144" i="4"/>
  <c r="H143" i="4"/>
  <c r="H142" i="4"/>
  <c r="G137" i="4"/>
  <c r="A136" i="4"/>
  <c r="G135" i="4"/>
  <c r="A134" i="4"/>
  <c r="H130" i="4"/>
  <c r="H129" i="4"/>
  <c r="H128" i="4"/>
  <c r="H126" i="4"/>
  <c r="H124" i="4"/>
  <c r="H123" i="4"/>
  <c r="H122" i="4"/>
  <c r="H120" i="4"/>
  <c r="H119" i="4"/>
  <c r="H118" i="4"/>
  <c r="H117" i="4"/>
  <c r="H116" i="4"/>
  <c r="H115" i="4"/>
  <c r="H114" i="4"/>
  <c r="H112" i="4"/>
  <c r="H110"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8" i="4"/>
  <c r="H77" i="4"/>
  <c r="H76" i="4"/>
  <c r="H75" i="4"/>
  <c r="H71" i="4"/>
  <c r="H137" i="4" s="1"/>
  <c r="E71" i="4"/>
  <c r="E137" i="4" s="1"/>
  <c r="A70" i="4"/>
  <c r="G69" i="4"/>
  <c r="A68" i="4"/>
  <c r="H64" i="4"/>
  <c r="H63" i="4"/>
  <c r="H62" i="4"/>
  <c r="H61" i="4"/>
  <c r="H59" i="4"/>
  <c r="H58" i="4"/>
  <c r="H57" i="4"/>
  <c r="H56" i="4"/>
  <c r="H55" i="4"/>
  <c r="H54" i="4"/>
  <c r="H53" i="4"/>
  <c r="H52" i="4"/>
  <c r="H51" i="4"/>
  <c r="H50" i="4"/>
  <c r="H49" i="4"/>
  <c r="H48" i="4"/>
  <c r="H47" i="4"/>
  <c r="H46" i="4"/>
  <c r="H45" i="4"/>
  <c r="H37" i="4"/>
  <c r="H36" i="4"/>
  <c r="H34" i="4"/>
  <c r="H31" i="4"/>
  <c r="H30" i="4"/>
  <c r="H29" i="4"/>
  <c r="H27" i="4"/>
  <c r="H26" i="4"/>
  <c r="H25" i="4"/>
  <c r="H24" i="4"/>
  <c r="H22" i="4"/>
  <c r="H21" i="4"/>
  <c r="H20" i="4"/>
  <c r="H19" i="4"/>
  <c r="H18" i="4"/>
  <c r="H17" i="4"/>
  <c r="H13" i="4"/>
  <c r="H12" i="4"/>
  <c r="H11" i="4"/>
  <c r="H10" i="4"/>
  <c r="H9" i="4"/>
  <c r="H8" i="4"/>
  <c r="H7" i="4"/>
  <c r="H6" i="4"/>
  <c r="G2" i="4"/>
  <c r="A2" i="4"/>
  <c r="A69" i="4" s="1"/>
  <c r="A1" i="4"/>
  <c r="H41" i="3"/>
  <c r="H4" i="3"/>
  <c r="E4" i="3"/>
  <c r="G2" i="3"/>
  <c r="A2" i="3"/>
  <c r="A1" i="3"/>
  <c r="G100" i="2"/>
  <c r="G99" i="2"/>
  <c r="G98" i="2"/>
  <c r="G96" i="2"/>
  <c r="G95" i="2"/>
  <c r="G94" i="2"/>
  <c r="G93" i="2"/>
  <c r="G92" i="2"/>
  <c r="G91" i="2"/>
  <c r="G90" i="2"/>
  <c r="G89" i="2"/>
  <c r="G88" i="2"/>
  <c r="G77" i="2"/>
  <c r="F58" i="2"/>
  <c r="A58" i="2"/>
  <c r="A57" i="2"/>
  <c r="A56" i="2"/>
  <c r="G47" i="2"/>
  <c r="G36" i="2"/>
  <c r="G26" i="2"/>
  <c r="G22" i="2"/>
  <c r="G17" i="2"/>
  <c r="G14" i="2"/>
  <c r="G11" i="2"/>
  <c r="G9" i="2"/>
  <c r="F2" i="2"/>
  <c r="A2" i="2"/>
  <c r="A1" i="2"/>
  <c r="G131" i="1"/>
  <c r="G127" i="1"/>
  <c r="G125" i="1"/>
  <c r="G124" i="1"/>
  <c r="G122" i="1"/>
  <c r="G121" i="1"/>
  <c r="G120" i="1"/>
  <c r="G119" i="1"/>
  <c r="G118" i="1"/>
  <c r="G117" i="1"/>
  <c r="G116" i="1"/>
  <c r="G115" i="1"/>
  <c r="G114" i="1"/>
  <c r="G113" i="1"/>
  <c r="G112" i="1"/>
  <c r="G111" i="1"/>
  <c r="G110" i="1"/>
  <c r="G109" i="1"/>
  <c r="G108" i="1"/>
  <c r="G107" i="1"/>
  <c r="G106" i="1"/>
  <c r="G105" i="1"/>
  <c r="G104" i="1"/>
  <c r="G103" i="1"/>
  <c r="G102" i="1"/>
  <c r="G101" i="1"/>
  <c r="G78" i="1"/>
  <c r="G74" i="1"/>
  <c r="F74" i="1"/>
  <c r="D74" i="1"/>
  <c r="A73" i="1"/>
  <c r="F72" i="1"/>
  <c r="A72" i="1"/>
  <c r="A71" i="1"/>
  <c r="G52" i="1"/>
  <c r="G51" i="1"/>
  <c r="G50" i="1"/>
  <c r="G49" i="1"/>
  <c r="G48" i="1"/>
  <c r="G43" i="1"/>
  <c r="G14" i="1"/>
  <c r="G13" i="1"/>
  <c r="G12" i="1"/>
  <c r="G11" i="1"/>
  <c r="A135" i="4" l="1"/>
</calcChain>
</file>

<file path=xl/sharedStrings.xml><?xml version="1.0" encoding="utf-8"?>
<sst xmlns="http://schemas.openxmlformats.org/spreadsheetml/2006/main" count="709" uniqueCount="420">
  <si>
    <t>UNIVEN CAMPUS WATER UPGRADE PHASE 2 (including intalation of tanks per student residence)</t>
  </si>
  <si>
    <t xml:space="preserve">PROJECT NUMBER: IN/022/2020  </t>
  </si>
  <si>
    <t>SCHEDULE 1 : PRELIMINARY AND GENERAL</t>
  </si>
  <si>
    <t xml:space="preserve">IN/022/2020  </t>
  </si>
  <si>
    <t>ITEM</t>
  </si>
  <si>
    <t>PAYM.</t>
  </si>
  <si>
    <t>DESCRIPTION</t>
  </si>
  <si>
    <t>UNIT</t>
  </si>
  <si>
    <t>QUANTITY</t>
  </si>
  <si>
    <t>RATE</t>
  </si>
  <si>
    <t>AMOUNT</t>
  </si>
  <si>
    <t>NO.</t>
  </si>
  <si>
    <t>REF.</t>
  </si>
  <si>
    <t>SABS</t>
  </si>
  <si>
    <t>PRELIMINARY AND GENERAL</t>
  </si>
  <si>
    <t>1200 A</t>
  </si>
  <si>
    <t>1.1</t>
  </si>
  <si>
    <t>8.3</t>
  </si>
  <si>
    <t>FIXED CHARGE AND VALUE RELATED ITEMS</t>
  </si>
  <si>
    <t>1.1.1</t>
  </si>
  <si>
    <t>PSA 4.1</t>
  </si>
  <si>
    <t>Contractual Requirements</t>
  </si>
  <si>
    <t>Sum</t>
  </si>
  <si>
    <t>1.1.2</t>
  </si>
  <si>
    <t>8.3.2</t>
  </si>
  <si>
    <t>Establish facilities on the site</t>
  </si>
  <si>
    <t>1.1.2.1</t>
  </si>
  <si>
    <t>8.3.2.1</t>
  </si>
  <si>
    <r>
      <t xml:space="preserve">i)   </t>
    </r>
    <r>
      <rPr>
        <u/>
        <sz val="9"/>
        <rFont val="Arial"/>
        <family val="2"/>
      </rPr>
      <t>Facilities for Engineer</t>
    </r>
  </si>
  <si>
    <t>PSA 4.5</t>
  </si>
  <si>
    <t xml:space="preserve">     a)   Furnished offices (1x) and meeting facility</t>
  </si>
  <si>
    <t xml:space="preserve">     b)   Contract Name board</t>
  </si>
  <si>
    <t xml:space="preserve">     c)   Survey assistants and material</t>
  </si>
  <si>
    <t>1.1.2.2</t>
  </si>
  <si>
    <t>8.3.2.2</t>
  </si>
  <si>
    <r>
      <t xml:space="preserve">ii)   </t>
    </r>
    <r>
      <rPr>
        <u/>
        <sz val="9"/>
        <rFont val="Arial"/>
        <family val="2"/>
      </rPr>
      <t>Facilities for Contractor</t>
    </r>
  </si>
  <si>
    <t xml:space="preserve">     a)   Offices and storage sheds</t>
  </si>
  <si>
    <t xml:space="preserve">     b)   Workshops</t>
  </si>
  <si>
    <t xml:space="preserve">     c)   Laboratories</t>
  </si>
  <si>
    <t xml:space="preserve">     d)   Living accommodation</t>
  </si>
  <si>
    <t xml:space="preserve">     e)   Ablution and latrine facilities</t>
  </si>
  <si>
    <t xml:space="preserve">     f)   Tools and equipment</t>
  </si>
  <si>
    <t xml:space="preserve">     g)   Water supplies, electric power</t>
  </si>
  <si>
    <t xml:space="preserve">           &amp; communications</t>
  </si>
  <si>
    <t xml:space="preserve">     h)   Dealing with water</t>
  </si>
  <si>
    <t xml:space="preserve">     i)   Access</t>
  </si>
  <si>
    <t xml:space="preserve">     j)   Plant</t>
  </si>
  <si>
    <t>1.1.4</t>
  </si>
  <si>
    <t>8.3.4</t>
  </si>
  <si>
    <t>Removal of Employers Agent and Contractor's site establishment from site on completion of works.</t>
  </si>
  <si>
    <t>1.2</t>
  </si>
  <si>
    <t>8.4</t>
  </si>
  <si>
    <t>TIME RELATED ITEMS</t>
  </si>
  <si>
    <t>1.2.1</t>
  </si>
  <si>
    <t>PSA 4.2</t>
  </si>
  <si>
    <t>Contractual requirements</t>
  </si>
  <si>
    <t>1.2.2</t>
  </si>
  <si>
    <t>8.4.2</t>
  </si>
  <si>
    <t>Operations and maintenance of facilities on site</t>
  </si>
  <si>
    <t xml:space="preserve"> </t>
  </si>
  <si>
    <t>1.2.2.1</t>
  </si>
  <si>
    <t>8.4.2.1</t>
  </si>
  <si>
    <t>Facilities for Employers Agent for duration of construction (SABS 1200 AB)</t>
  </si>
  <si>
    <t>PSA 4.6</t>
  </si>
  <si>
    <t xml:space="preserve">     a)    Employers Agent office (boardroom)</t>
  </si>
  <si>
    <t xml:space="preserve">     b)   Telephone</t>
  </si>
  <si>
    <t xml:space="preserve">     c)   Name board</t>
  </si>
  <si>
    <t>1.2.3</t>
  </si>
  <si>
    <t>1.2.3.1</t>
  </si>
  <si>
    <t>8.4.2.2</t>
  </si>
  <si>
    <t>Facilities for the Contractor for the duration of the Contract, except where otherwise stated</t>
  </si>
  <si>
    <t>a)   Offices and storage sheds</t>
  </si>
  <si>
    <t>b)   Workshops</t>
  </si>
  <si>
    <t>TOTAL CARRIED FORWARD</t>
  </si>
  <si>
    <t>TOTAL BROUGHT FORWARD</t>
  </si>
  <si>
    <t>c)   Laboratories</t>
  </si>
  <si>
    <t>d)   Ablution and latrine facilities</t>
  </si>
  <si>
    <t>e)   Tools and equipment</t>
  </si>
  <si>
    <t>f)   Water supplies, electric power &amp; communications</t>
  </si>
  <si>
    <t>g)   Dealing with water</t>
  </si>
  <si>
    <t>h)   Access</t>
  </si>
  <si>
    <t>i)   Plant</t>
  </si>
  <si>
    <t>1.2.4</t>
  </si>
  <si>
    <t>8.4.3</t>
  </si>
  <si>
    <t>Supervision for duration of the construction</t>
  </si>
  <si>
    <t>1.2.5</t>
  </si>
  <si>
    <t>8.4.4</t>
  </si>
  <si>
    <t>Company and Head Office overhead costs for the</t>
  </si>
  <si>
    <t>duration of the Contract</t>
  </si>
  <si>
    <t>1.2.6</t>
  </si>
  <si>
    <t>8.4.5</t>
  </si>
  <si>
    <t>Other time related obligations</t>
  </si>
  <si>
    <t>1.2.7</t>
  </si>
  <si>
    <t>PSA 4.3</t>
  </si>
  <si>
    <t>Excavation by hand in all materials to expose existing services</t>
  </si>
  <si>
    <t>m³</t>
  </si>
  <si>
    <t>1.2.8</t>
  </si>
  <si>
    <t>PSA 4.4</t>
  </si>
  <si>
    <r>
      <t>Occupational Health and Safety</t>
    </r>
    <r>
      <rPr>
        <b/>
        <sz val="9"/>
        <rFont val="Arial"/>
        <family val="2"/>
      </rPr>
      <t xml:space="preserve"> </t>
    </r>
  </si>
  <si>
    <t>Provision for the cost related to the Occupational Health and Safety Act, 85 of 1993, and the relevant Regulations:</t>
  </si>
  <si>
    <t>a) Preparation of a Health &amp; safety Plan</t>
  </si>
  <si>
    <t xml:space="preserve">b) Compilation of a Risk Assessment prior to  </t>
  </si>
  <si>
    <t xml:space="preserve">     Construction</t>
  </si>
  <si>
    <t>c) Health &amp; Safety induction Training of employees</t>
  </si>
  <si>
    <t xml:space="preserve">d) Compilation and keeping up to date the Health &amp; </t>
  </si>
  <si>
    <t xml:space="preserve">     Safety file which shall include all documentation </t>
  </si>
  <si>
    <t xml:space="preserve">     required in terms of the act</t>
  </si>
  <si>
    <t xml:space="preserve">e) Implementation of the Health and Safety Plan over </t>
  </si>
  <si>
    <t xml:space="preserve">     the entire construction period</t>
  </si>
  <si>
    <t>SUMS STATED PROVISIONALLY BY THE ENGINEER</t>
  </si>
  <si>
    <t>( NOT SUBJECTED TO ESCALATION OR RETENTION)</t>
  </si>
  <si>
    <t xml:space="preserve">a)  Allow provissional sum for provission dismantling  </t>
  </si>
  <si>
    <t xml:space="preserve">existingsteel Tank and provide a new side bottom pannel </t>
  </si>
  <si>
    <t>with outlet to be used for conneting with the new tank</t>
  </si>
  <si>
    <t>Prov. Sum</t>
  </si>
  <si>
    <t>8.5 b) 2)</t>
  </si>
  <si>
    <t>%</t>
  </si>
  <si>
    <t xml:space="preserve">TOTAL SCHEDULE 1 CARRIED FORWARD TO SUMMARY                         </t>
  </si>
  <si>
    <t>SCHEDULE 2  : RESERVOIR EARTH WORKS</t>
  </si>
  <si>
    <t>QUANT.</t>
  </si>
  <si>
    <t>1200C</t>
  </si>
  <si>
    <t>SITE CLEARANCE</t>
  </si>
  <si>
    <t>2.1.1</t>
  </si>
  <si>
    <t>8.2.1</t>
  </si>
  <si>
    <t>Clear and grub and spoil to approved areas off site</t>
  </si>
  <si>
    <t>a) Bulk Earthworks area</t>
  </si>
  <si>
    <t>ha</t>
  </si>
  <si>
    <t xml:space="preserve">b) Access road </t>
  </si>
  <si>
    <t>2.1.2</t>
  </si>
  <si>
    <t>8.2.2</t>
  </si>
  <si>
    <t>Remove and grub large trees and tree stumps of girth:</t>
  </si>
  <si>
    <t>a) Over 1,0m and up to and including 2,0m</t>
  </si>
  <si>
    <t>no</t>
  </si>
  <si>
    <t>2.1.3</t>
  </si>
  <si>
    <t>8.2.10</t>
  </si>
  <si>
    <t>Remove Topsoil to a nominal depth of 150mm and stockpile</t>
  </si>
  <si>
    <t>a) From Bulk Earthworks area</t>
  </si>
  <si>
    <r>
      <t>m</t>
    </r>
    <r>
      <rPr>
        <vertAlign val="superscript"/>
        <sz val="9"/>
        <rFont val="Arial"/>
        <family val="2"/>
      </rPr>
      <t>3</t>
    </r>
  </si>
  <si>
    <t>.</t>
  </si>
  <si>
    <t>1200 D</t>
  </si>
  <si>
    <t>BULK EXCAVATION</t>
  </si>
  <si>
    <t>2.2.1</t>
  </si>
  <si>
    <t>8.3.2 a)</t>
  </si>
  <si>
    <t>Excavate in all materials and use for  backfill as ordered: (Material from Cut to fill Compacted to 95% Mod AASHTO density)</t>
  </si>
  <si>
    <t>2.2.2</t>
  </si>
  <si>
    <t>PSD 2.2</t>
  </si>
  <si>
    <t xml:space="preserve">Excavate from stockpile and backfill to 95% Mod AASHTO density  in layers not exceeding 150mm in terrace. </t>
  </si>
  <si>
    <t>Rate Only</t>
  </si>
  <si>
    <t>2.2.3</t>
  </si>
  <si>
    <t>Excavate in all materials and dispose off site identified by the Contractor</t>
  </si>
  <si>
    <t>2.2.4</t>
  </si>
  <si>
    <t>Extra over item 2.2.2 for disposing of spoil material on site provide by the Contractor</t>
  </si>
  <si>
    <t>Rate only</t>
  </si>
  <si>
    <t>SOIL RAFT</t>
  </si>
  <si>
    <t>2.3.1</t>
  </si>
  <si>
    <t>Extra over for importation of material for use for embarkment or backfill as ordered (150mm Layers) from: (G7 Material Compacted to 95% Mod AASHTO density) obtained from:</t>
  </si>
  <si>
    <t>a) Designated borrow pits (free haul = 8km) identified by the Contractor</t>
  </si>
  <si>
    <t>b) Commercial sources (delivered on site)</t>
  </si>
  <si>
    <t>2.3.2</t>
  </si>
  <si>
    <t>8.3.3 b)</t>
  </si>
  <si>
    <t>Extra-over items 3.2.1 to 3.2.2 for excavation in:</t>
  </si>
  <si>
    <t>a)  Intermediate excavation (Designated borrow pit only)</t>
  </si>
  <si>
    <t>b)  Hard rock excavation (Designated borrow pit only)</t>
  </si>
  <si>
    <t>PSD 2.1</t>
  </si>
  <si>
    <t>RESTRICTED EXCAVATION</t>
  </si>
  <si>
    <t>a) Excavate against existing buildings/structures in all materials and dispose of site</t>
  </si>
  <si>
    <t>8.3.6</t>
  </si>
  <si>
    <t>OVERHAUL</t>
  </si>
  <si>
    <t>2.5.1</t>
  </si>
  <si>
    <t>Long overhaul in excess of 5km (designated borrow pit)</t>
  </si>
  <si>
    <t>m³.km</t>
  </si>
  <si>
    <t>TOTAL  CARRIED FORWARD</t>
  </si>
  <si>
    <t>TOTAL  BROUGHT FORWARD</t>
  </si>
  <si>
    <t>8.3.8</t>
  </si>
  <si>
    <t>EXISTING SERVICES</t>
  </si>
  <si>
    <t>8.3.8.2</t>
  </si>
  <si>
    <t>Dealing with  services that are  at risk because of the Construction of the earthworks. The rate should include for the relocation or dismantling</t>
  </si>
  <si>
    <t>a) Electrical and Communication Cables (Under ground)</t>
  </si>
  <si>
    <t>No</t>
  </si>
  <si>
    <t>b) Electrical and Communication Cables (Over head)</t>
  </si>
  <si>
    <t>c) sewer and water lines</t>
  </si>
  <si>
    <t>TREATMENT OF PLATFORM BED</t>
  </si>
  <si>
    <t>1200 DM</t>
  </si>
  <si>
    <t>8.3.3 a)</t>
  </si>
  <si>
    <t xml:space="preserve">a) Platform bed preparation and compaction of material to 90% MOD AASHTO density as ordered </t>
  </si>
  <si>
    <t>1200 ME</t>
  </si>
  <si>
    <t>8.3.5 d)</t>
  </si>
  <si>
    <t>Process Layerworks (150mm C4) by means of stabilisation</t>
  </si>
  <si>
    <t>Stabilizing agent:</t>
  </si>
  <si>
    <t>a) Ordinary Portland Cement (CEM 1)</t>
  </si>
  <si>
    <t>t</t>
  </si>
  <si>
    <t>EARTHWORKS (ROADS,SUBGRADE)</t>
  </si>
  <si>
    <t>2.9.1</t>
  </si>
  <si>
    <t>Treatment of roadbed:</t>
  </si>
  <si>
    <t xml:space="preserve">a) Roadbed preparation and compaction </t>
  </si>
  <si>
    <t>of material to:</t>
  </si>
  <si>
    <t>i) Minimum of 90% of modified AASHTO maximum</t>
  </si>
  <si>
    <t xml:space="preserve">    density</t>
  </si>
  <si>
    <t>2.9.2</t>
  </si>
  <si>
    <t>SUBBASE</t>
  </si>
  <si>
    <t xml:space="preserve">a) Construct the 150mm  gravel wearing course G7 </t>
  </si>
  <si>
    <t>with material excavated in all materials from borrow</t>
  </si>
  <si>
    <t xml:space="preserve"> pits  identified by the Contractor and Compacetd to 93% MOD AASHTO          </t>
  </si>
  <si>
    <t xml:space="preserve">TOTAL SCHEDULE 2 CARRIED FORWARD TO SUMMARY </t>
  </si>
  <si>
    <t>SCHEDULE 3 : CONCRETE (STRUCTURAL) FOR RESERVOIR</t>
  </si>
  <si>
    <t>1200 G</t>
  </si>
  <si>
    <t>CONCRETE WORK</t>
  </si>
  <si>
    <t>3.1.1</t>
  </si>
  <si>
    <t>Concrete</t>
  </si>
  <si>
    <t>Blinding layer in class 15MPa/19mm to a minimum</t>
  </si>
  <si>
    <t>thickness of 50mm underneath structures</t>
  </si>
  <si>
    <t>m²</t>
  </si>
  <si>
    <t>3.1.2</t>
  </si>
  <si>
    <t>Strength concrete - class 35MPa/19mm</t>
  </si>
  <si>
    <t>i)</t>
  </si>
  <si>
    <t>Floor slabs and footings</t>
  </si>
  <si>
    <t>ii)</t>
  </si>
  <si>
    <t xml:space="preserve"> Walls</t>
  </si>
  <si>
    <t>3.1.3</t>
  </si>
  <si>
    <t>Strength concrete - class 15MPa/19mm Mass</t>
  </si>
  <si>
    <t>concrete to (provisional):</t>
  </si>
  <si>
    <t>All structures at reservoir</t>
  </si>
  <si>
    <t>Areas too small for backfilling in soil raft to be filled</t>
  </si>
  <si>
    <t>with mass concrete</t>
  </si>
  <si>
    <t>CONCRETE: Formwork</t>
  </si>
  <si>
    <t>3.2.1</t>
  </si>
  <si>
    <t>Formwork - Smooth:</t>
  </si>
  <si>
    <t>a)</t>
  </si>
  <si>
    <t xml:space="preserve">Vertical plane </t>
  </si>
  <si>
    <t>Walls</t>
  </si>
  <si>
    <t>3.2.2</t>
  </si>
  <si>
    <t>b)</t>
  </si>
  <si>
    <t>Normal Narrow widths (up to 300mm wide)</t>
  </si>
  <si>
    <t>m</t>
  </si>
  <si>
    <t>REINFORCEMENT</t>
  </si>
  <si>
    <t>3.3.1</t>
  </si>
  <si>
    <t>8.3.1</t>
  </si>
  <si>
    <t>Reinforcement, high tensile steel</t>
  </si>
  <si>
    <t>3.3.2</t>
  </si>
  <si>
    <t>Reinforcement, mild steel</t>
  </si>
  <si>
    <t>3.3.3</t>
  </si>
  <si>
    <t>High tensile welded mesh - Ref No 395 (Provisional)</t>
  </si>
  <si>
    <t>Unformed surface finish</t>
  </si>
  <si>
    <t>Wood floated finish</t>
  </si>
  <si>
    <t>Steel floated finish</t>
  </si>
  <si>
    <t>1200 HA</t>
  </si>
  <si>
    <t>&amp; PSHA</t>
  </si>
  <si>
    <t>STRUCTURAL STEELWORK (Sundry Items)</t>
  </si>
  <si>
    <t>3.5.1</t>
  </si>
  <si>
    <t>Flat bars</t>
  </si>
  <si>
    <t>100 x 8mm thick flat bar</t>
  </si>
  <si>
    <t xml:space="preserve">TOTAL SCHEDULE 3 CARRIED FORWARD TO SUMMARY                         </t>
  </si>
  <si>
    <t>SCHEDULE 4 : RESERVOIR INTERCONNECTING PIPEWORK</t>
  </si>
  <si>
    <t>TENDER</t>
  </si>
  <si>
    <t>1200DB</t>
  </si>
  <si>
    <t>EXCAVATION (PIPE LINE)</t>
  </si>
  <si>
    <t>4.1.1</t>
  </si>
  <si>
    <t>8.3.2a</t>
  </si>
  <si>
    <t xml:space="preserve">Excavate in all materials for trenches for 250 DN pipes </t>
  </si>
  <si>
    <t xml:space="preserve">and smaller. Rates to include backfill, compact and </t>
  </si>
  <si>
    <t>dispose of surplus material</t>
  </si>
  <si>
    <t>Up to 1,0 m deep</t>
  </si>
  <si>
    <t>4.1.2</t>
  </si>
  <si>
    <t>8.3.2b</t>
  </si>
  <si>
    <t>Extra-over item 2.2 and 2.3 for:</t>
  </si>
  <si>
    <t>Intermediate  excavation (Provisional)</t>
  </si>
  <si>
    <t>Hard rock excavation (Provisional)</t>
  </si>
  <si>
    <t>8.3.2c</t>
  </si>
  <si>
    <t>Excavate and dispose of unsuitable material from trench</t>
  </si>
  <si>
    <t>4.1.3</t>
  </si>
  <si>
    <t>bottom (provisional)</t>
  </si>
  <si>
    <t>4.1.4</t>
  </si>
  <si>
    <t>8.3.3</t>
  </si>
  <si>
    <t>Excavation ancillaries:</t>
  </si>
  <si>
    <t>4.1.4.1</t>
  </si>
  <si>
    <t>8.3.3.1</t>
  </si>
  <si>
    <t>Make up deficiency in backfill material (Provisional)</t>
  </si>
  <si>
    <t xml:space="preserve">By importation from designated borrow pit identified by the </t>
  </si>
  <si>
    <t>Contractor</t>
  </si>
  <si>
    <t>4.1.5</t>
  </si>
  <si>
    <t>8.3.3.4</t>
  </si>
  <si>
    <t>Overhaul:</t>
  </si>
  <si>
    <t>Limited overhaul (0,5 to 1,0km) (Provisional)</t>
  </si>
  <si>
    <t>Long overhaul (Provisional)</t>
  </si>
  <si>
    <t>m³/km</t>
  </si>
  <si>
    <t>1200LB</t>
  </si>
  <si>
    <t>PIPE BEDDING</t>
  </si>
  <si>
    <t>4.2.1</t>
  </si>
  <si>
    <t>Selected granular material for bedding cradle from:</t>
  </si>
  <si>
    <t>Trench excavation</t>
  </si>
  <si>
    <t>4.2.2</t>
  </si>
  <si>
    <t>Provision of selected fill material from:</t>
  </si>
  <si>
    <t>MEDIUM PRESSURE PIPELINES</t>
  </si>
  <si>
    <t>1200 L</t>
  </si>
  <si>
    <t>4.3.1</t>
  </si>
  <si>
    <t>uPVC PRESSURE PIPE</t>
  </si>
  <si>
    <t>4.3.1.1</t>
  </si>
  <si>
    <t>Supply, lay, bed, test and sterilize the following</t>
  </si>
  <si>
    <t>uPVC pressure pipes (complete with coupling):</t>
  </si>
  <si>
    <t>a)  250 mm uPVC Class 12</t>
  </si>
  <si>
    <t>b)  160 mm uPVC Class 12</t>
  </si>
  <si>
    <t>b)  110 mm uPVC Class 12</t>
  </si>
  <si>
    <t>4.3.2</t>
  </si>
  <si>
    <t>uPVC Specials (class 16)</t>
  </si>
  <si>
    <t xml:space="preserve">Extra over Item 3.1.1 supply, lay and bed specials, </t>
  </si>
  <si>
    <t>including cutting and machining of pipes:</t>
  </si>
  <si>
    <t>4.3.2.1</t>
  </si>
  <si>
    <t>Bends</t>
  </si>
  <si>
    <t>250 mm dia x 90 degrees</t>
  </si>
  <si>
    <t>250mm dia x 22.5 degrees</t>
  </si>
  <si>
    <t>c)</t>
  </si>
  <si>
    <t>160 mm dia x 90 degrees</t>
  </si>
  <si>
    <t>d)</t>
  </si>
  <si>
    <t>160 mm dia x 22.5 degrees</t>
  </si>
  <si>
    <t>e)</t>
  </si>
  <si>
    <t>110 mm dia x 90 degrees</t>
  </si>
  <si>
    <t>f)</t>
  </si>
  <si>
    <t>110 mm dia x 22.5 degrees</t>
  </si>
  <si>
    <t>4.3.2.2</t>
  </si>
  <si>
    <t>Equal Tee</t>
  </si>
  <si>
    <t xml:space="preserve">250 mm dia </t>
  </si>
  <si>
    <t xml:space="preserve">160 mm dia </t>
  </si>
  <si>
    <t xml:space="preserve">110 mm dia </t>
  </si>
  <si>
    <t xml:space="preserve">SABS </t>
  </si>
  <si>
    <t>4.3.3</t>
  </si>
  <si>
    <t>1200L</t>
  </si>
  <si>
    <t>CONCRETE THRUST BLOCKS</t>
  </si>
  <si>
    <t>4.3.3.1</t>
  </si>
  <si>
    <t>8.2.11</t>
  </si>
  <si>
    <t>Concrete thrust block configuration</t>
  </si>
  <si>
    <t>Concrete thrust block up to 0.5 m³</t>
  </si>
  <si>
    <t>Concrete thrust block up to 1.0 m³</t>
  </si>
  <si>
    <t>4.3.4</t>
  </si>
  <si>
    <t>STEEL PIPES, SPECIALS AND FITTINGS</t>
  </si>
  <si>
    <t>4.3.4.1</t>
  </si>
  <si>
    <t>8.2.5</t>
  </si>
  <si>
    <t>Supply, fabricate, deliver to site and install the following</t>
  </si>
  <si>
    <t>pipes and specials Refer also PSL 4.1:</t>
  </si>
  <si>
    <t>PSL 4.1</t>
  </si>
  <si>
    <t>Wall thickness of steel pipe to be 4,5 mm minimum.</t>
  </si>
  <si>
    <t>Flanges to be drilled to SANS 1123 Table 1600/3.</t>
  </si>
  <si>
    <t>4.3.4.2</t>
  </si>
  <si>
    <t>Top Inlet pipework (Drawing  L3142/C/8/003):</t>
  </si>
  <si>
    <t>Pipe item number 1.1 (150mm ∅ MS Flanged Pipe=500mm Long)</t>
  </si>
  <si>
    <t>Pipe item number 1.2 (150mm ∅ MS Flanged Pipe=5000mm Long)</t>
  </si>
  <si>
    <r>
      <t>Pipe item number 1.3(150mmØ 90</t>
    </r>
    <r>
      <rPr>
        <vertAlign val="superscript"/>
        <sz val="9"/>
        <rFont val="Arial"/>
        <family val="2"/>
      </rPr>
      <t>0</t>
    </r>
    <r>
      <rPr>
        <sz val="9"/>
        <rFont val="Arial"/>
        <family val="2"/>
      </rPr>
      <t xml:space="preserve"> bend)</t>
    </r>
  </si>
  <si>
    <t>Pipe item number 1.4 (160 x 150mm ∅ Reducing Flange adaptor)</t>
  </si>
  <si>
    <t>Pipe item number 1.5(150mm ∅ MS Flanged Pipe=1320mm Long)</t>
  </si>
  <si>
    <t>4.3.4.4</t>
  </si>
  <si>
    <t>Scour Outlet pipework (Drawing  L3142/C/8/003):</t>
  </si>
  <si>
    <r>
      <t>Pipe item number 2.1(100mmØ 90</t>
    </r>
    <r>
      <rPr>
        <vertAlign val="superscript"/>
        <sz val="9"/>
        <rFont val="Arial"/>
        <family val="2"/>
      </rPr>
      <t>0</t>
    </r>
    <r>
      <rPr>
        <sz val="9"/>
        <rFont val="Arial"/>
        <family val="2"/>
      </rPr>
      <t xml:space="preserve"> bend) </t>
    </r>
  </si>
  <si>
    <t>Pipe item number 2.2 (100mm ∅ MS Flanged Pipe=500mm Long)</t>
  </si>
  <si>
    <t xml:space="preserve">Pipe item number 2.3 (100mm ∅ MS Flanged Pipe=600mm long) </t>
  </si>
  <si>
    <t xml:space="preserve">Pipe item number 2.4 (100mmØ  Long Radius bend) </t>
  </si>
  <si>
    <t>Pipe item number 2. 5 (100mm Ø standard Flanged adaptor)</t>
  </si>
  <si>
    <t xml:space="preserve">Pipe item number SC 6 (100mmØ Flanged RSV Gate Valve or similar approved) </t>
  </si>
  <si>
    <t>Bottom Inlet pipework (Drawing  L3142/C/8/003):</t>
  </si>
  <si>
    <t>Pipe item number 3.1 (150mm ∅ Flanged RSV Gate Valve or similar approved)</t>
  </si>
  <si>
    <t>Pipe item number 3.2 (150mm ∅ MS Flanged , Length to be determined on site)</t>
  </si>
  <si>
    <t>Pipe item number 3.3 (150mm ∅ standard Check Valve)</t>
  </si>
  <si>
    <t>4.3.4.5</t>
  </si>
  <si>
    <t>Outlet pipework (Drawing  L3142/C/8/003):</t>
  </si>
  <si>
    <r>
      <t>Pipe item number 4.1 (250mmØ 90</t>
    </r>
    <r>
      <rPr>
        <vertAlign val="superscript"/>
        <sz val="9"/>
        <rFont val="Arial"/>
        <family val="2"/>
      </rPr>
      <t>0</t>
    </r>
    <r>
      <rPr>
        <sz val="9"/>
        <rFont val="Arial"/>
        <family val="2"/>
      </rPr>
      <t xml:space="preserve"> bend) </t>
    </r>
  </si>
  <si>
    <t>Pipe item number 4.2 (250mm ∅ MS Flanged Pipe=1000mm Long)</t>
  </si>
  <si>
    <t xml:space="preserve">Pipe item number 4.3 (250mm ∅ MS Flanged Pipe=800mm long) </t>
  </si>
  <si>
    <t>Pipe item number 4.4 (250mmØ Flanged RSV Gate Valve or similar approved)</t>
  </si>
  <si>
    <t>Pipe item number 4.5 (250mm Ø standard Flanged adaptor)</t>
  </si>
  <si>
    <t>Pipe item number 4.6  (250mm Ø MS Y-Junction piece)</t>
  </si>
  <si>
    <t>g)</t>
  </si>
  <si>
    <t xml:space="preserve">Pipe item number 4.7 (250mm Ø long radius bend) </t>
  </si>
  <si>
    <t>4.3.4.3</t>
  </si>
  <si>
    <t>Overflow pipework (Drawing  L3142/C/8/003):</t>
  </si>
  <si>
    <r>
      <t>Pipe item number 5.1 (100mmØ 90</t>
    </r>
    <r>
      <rPr>
        <vertAlign val="superscript"/>
        <sz val="9"/>
        <rFont val="Arial"/>
        <family val="2"/>
      </rPr>
      <t>0</t>
    </r>
    <r>
      <rPr>
        <sz val="9"/>
        <rFont val="Arial"/>
        <family val="2"/>
      </rPr>
      <t xml:space="preserve"> bend)</t>
    </r>
  </si>
  <si>
    <t>Pipe item number 5.2 (100mm ∅ MS Flanged Pipe=650mm Long)</t>
  </si>
  <si>
    <t>Pipe item number 5.3  (100mm ∅ MS Flanged Pipe=6100mm Long)</t>
  </si>
  <si>
    <t>Pipe item number 5.4(100mm ∅ MS Flanged Pipe=550mm Long)</t>
  </si>
  <si>
    <t xml:space="preserve">TOTAL SCHEDULE 4 CARRIED FORWARD TO SUMMARY                         </t>
  </si>
  <si>
    <t>SCHEDULE 5 : STRUCTURAL STEEL TANK</t>
  </si>
  <si>
    <t>RESERVOIR</t>
  </si>
  <si>
    <t>SECTION STEEL TANK</t>
  </si>
  <si>
    <t>5.1.1</t>
  </si>
  <si>
    <r>
      <t>Supply, design and erect new 1.5Mℓ sectional steel tank on concrete standcomplete with inlet, outlet, overflow and scour connections, access ladder (outsite and inside) with protection, access cover, air vent and level indicator, complete as detailed.</t>
    </r>
    <r>
      <rPr>
        <b/>
        <sz val="9"/>
        <rFont val="Arial"/>
        <family val="2"/>
      </rPr>
      <t>Installed by the sub contractor.Drawing L/3142/C/8/001</t>
    </r>
  </si>
  <si>
    <t>Prov Sum</t>
  </si>
  <si>
    <t>5.1.2</t>
  </si>
  <si>
    <t>Contractors mark up on item 5.1.1, for making necessary applications, payments and coordinating with nominated sub--contractor for the supply and installation of the tanks</t>
  </si>
  <si>
    <t>MISCELLANEOUS</t>
  </si>
  <si>
    <t>5.2.1</t>
  </si>
  <si>
    <t>PSHA 2.1</t>
  </si>
  <si>
    <t>Watertight testing of structures</t>
  </si>
  <si>
    <t>Structural Steel tank</t>
  </si>
  <si>
    <t>5.2.2</t>
  </si>
  <si>
    <t>PSHA 2.2</t>
  </si>
  <si>
    <t>Disinfection of reservoir</t>
  </si>
  <si>
    <t>Disinfection and cleaning of Structural steel Tank</t>
  </si>
  <si>
    <t>TOTAL SCHEDULE 5 CARRIED FORWARD TO SUMMARY</t>
  </si>
  <si>
    <t>UNIVERSITY OF VENDA</t>
  </si>
  <si>
    <t>SUMMARY OF SCHEDULE OF QUANTITIES</t>
  </si>
  <si>
    <t>SCHEDULE</t>
  </si>
  <si>
    <t>SCHEDULE 1</t>
  </si>
  <si>
    <t>R</t>
  </si>
  <si>
    <t>SCHEDULE 2</t>
  </si>
  <si>
    <t>RESERVOIR EARTHWORKS</t>
  </si>
  <si>
    <t>SCHEDULE 3</t>
  </si>
  <si>
    <t>CONCRETE WORKS</t>
  </si>
  <si>
    <t>SCHEDULE 4</t>
  </si>
  <si>
    <t>RESERVOIR INTERCONNECTING PIPEWORK</t>
  </si>
  <si>
    <t>SCHEDULE 5</t>
  </si>
  <si>
    <t>STEEL TANK</t>
  </si>
  <si>
    <t>SUB TOTAL A</t>
  </si>
  <si>
    <t xml:space="preserve">The sum provided here is under the sole control of the </t>
  </si>
  <si>
    <t xml:space="preserve">Engineer and may be deducted in whole or in part. </t>
  </si>
  <si>
    <t>SUB TOTAL B</t>
  </si>
  <si>
    <t>TOTAL TENDER AMOUNT ( C)</t>
  </si>
  <si>
    <t>PHEPHENG FORM OF OFFER AS TENDERED (vat inclusive) D</t>
  </si>
  <si>
    <t xml:space="preserve">DIFFERENCE BETWEEN ARITMETIC ERRORS AND APPOINTED VALUE (Vat Incl)  E= D-C </t>
  </si>
  <si>
    <t>Shortfall on Fixed rates</t>
  </si>
  <si>
    <t>_____________________</t>
  </si>
  <si>
    <t>SIGNATURE OF BIDDER</t>
  </si>
  <si>
    <t>b) Overheads, charges and profit on 1.3 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</si>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</sst>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R&quot;\ #,##0.00"/>
    <numFmt numFmtId="165" formatCode="_(&quot;R&quot;* #,##0.00_);_(&quot;R&quot;* \(#,##0.00\);_(&quot;R&quot;* &quot;-&quot;??_);_(@_)"/>
    <numFmt numFmtId="166" formatCode="&quot;R &quot;\ #,##0.00_);\(&quot;R &quot;\ #,##0.00\)"/>
    <numFmt numFmtId="167" formatCode="&quot;R &quot;\ #,##0_);\(&quot;R &quot;\ #,##0\)"/>
    <numFmt numFmtId="168" formatCode="_-[$R-1C09]* #,##0.00_-;\-[$R-1C09]* #,##0.00_-;_-[$R-1C09]* &quot;-&quot;??_-;_-@_-"/>
    <numFmt numFmtId="169" formatCode="#\ ##0.00"/>
    <numFmt numFmtId="170" formatCode="_ [$R-1C09]\ * #,##0.00_ ;_ [$R-1C09]\ * \-#,##0.00_ ;_ [$R-1C09]\ * &quot;-&quot;??_ ;_ @_ "/>
    <numFmt numFmtId="171" formatCode="_ &quot;R&quot;\ * #,##0.00_ ;_ &quot;R&quot;\ * \-#,##0.00_ ;_ &quot;R&quot;\ * &quot;-&quot;??_ ;_ @_ "/>
    <numFmt numFmtId="172" formatCode="&quot;CONTINGENCIES (&quot;\ 0.0%\ &quot;OF SUBTOTAL A)&quot;"/>
    <numFmt numFmtId="173" formatCode="&quot;VALUE-ADDED TAX (&quot;\ 0%\ &quot;ON SUBTOTAL B)&quot;"/>
  </numFmts>
  <fonts count="22" x14ac:knownFonts="1">
    <font>
      <sz val="10"/>
      <name val="Arial"/>
      <family val="2"/>
    </font>
    <font>
      <sz val="10"/>
      <name val="Arial"/>
      <family val="2"/>
    </font>
    <font>
      <b/>
      <sz val="10"/>
      <name val="Arial"/>
      <family val="2"/>
    </font>
    <font>
      <sz val="9"/>
      <name val="Arial"/>
      <family val="2"/>
    </font>
    <font>
      <b/>
      <sz val="9"/>
      <name val="Arial"/>
      <family val="2"/>
    </font>
    <font>
      <b/>
      <u/>
      <sz val="9"/>
      <name val="Arial"/>
      <family val="2"/>
    </font>
    <font>
      <u/>
      <sz val="9"/>
      <name val="Arial"/>
      <family val="2"/>
    </font>
    <font>
      <sz val="8"/>
      <name val="Arial"/>
      <family val="2"/>
    </font>
    <font>
      <sz val="9"/>
      <color indexed="8"/>
      <name val="Arial"/>
      <family val="2"/>
    </font>
    <font>
      <vertAlign val="superscript"/>
      <sz val="9"/>
      <name val="Arial"/>
      <family val="2"/>
    </font>
    <font>
      <b/>
      <u/>
      <sz val="10"/>
      <name val="Times New Roman"/>
      <family val="1"/>
    </font>
    <font>
      <b/>
      <u/>
      <sz val="10"/>
      <name val="Arial"/>
      <family val="2"/>
    </font>
    <font>
      <sz val="9"/>
      <color rgb="FFFF0000"/>
      <name val="Arial"/>
      <family val="2"/>
    </font>
    <font>
      <b/>
      <sz val="8"/>
      <name val="Arial"/>
      <family val="2"/>
    </font>
    <font>
      <u/>
      <sz val="10"/>
      <name val="Arial"/>
      <family val="2"/>
    </font>
    <font>
      <b/>
      <strike/>
      <sz val="9"/>
      <name val="Arial"/>
      <family val="2"/>
    </font>
    <font>
      <strike/>
      <sz val="9"/>
      <name val="Arial"/>
      <family val="2"/>
    </font>
    <font>
      <b/>
      <u/>
      <sz val="9"/>
      <color rgb="FFFF0000"/>
      <name val="Arial"/>
      <family val="2"/>
    </font>
    <font>
      <u/>
      <sz val="8"/>
      <name val="Arial"/>
      <family val="2"/>
    </font>
    <font>
      <u/>
      <sz val="10"/>
      <color theme="10"/>
      <name val="Arial"/>
      <family val="2"/>
    </font>
    <font>
      <b/>
      <sz val="9"/>
      <color rgb="FFFF0000"/>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8"/>
      </right>
      <top/>
      <bottom/>
      <diagonal/>
    </border>
    <border>
      <left style="thin">
        <color indexed="64"/>
      </left>
      <right/>
      <top/>
      <bottom/>
      <diagonal/>
    </border>
    <border>
      <left/>
      <right style="thin">
        <color indexed="64"/>
      </right>
      <top/>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64"/>
      </right>
      <top style="thin">
        <color indexed="8"/>
      </top>
      <bottom/>
      <diagonal/>
    </border>
    <border>
      <left style="thin">
        <color indexed="8"/>
      </left>
      <right/>
      <top/>
      <bottom style="thin">
        <color indexed="64"/>
      </bottom>
      <diagonal/>
    </border>
    <border>
      <left style="thin">
        <color auto="1"/>
      </left>
      <right style="thin">
        <color auto="1"/>
      </right>
      <top/>
      <bottom/>
      <diagonal/>
    </border>
    <border>
      <left style="thin">
        <color indexed="8"/>
      </left>
      <right style="thin">
        <color indexed="64"/>
      </right>
      <top/>
      <bottom/>
      <diagonal/>
    </border>
    <border>
      <left/>
      <right style="thin">
        <color indexed="8"/>
      </right>
      <top style="thin">
        <color indexed="64"/>
      </top>
      <bottom/>
      <diagonal/>
    </border>
    <border>
      <left/>
      <right style="thin">
        <color indexed="64"/>
      </right>
      <top/>
      <bottom style="thin">
        <color indexed="8"/>
      </bottom>
      <diagonal/>
    </border>
    <border>
      <left/>
      <right style="thin">
        <color indexed="8"/>
      </right>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indexed="64"/>
      </bottom>
      <diagonal/>
    </border>
    <border>
      <left/>
      <right style="thin">
        <color auto="1"/>
      </right>
      <top/>
      <bottom/>
      <diagonal/>
    </border>
    <border>
      <left style="thin">
        <color auto="1"/>
      </left>
      <right style="thin">
        <color indexed="8"/>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9" fontId="1" fillId="0" borderId="0" applyFont="0" applyFill="0" applyBorder="0" applyAlignment="0" applyProtection="0"/>
    <xf numFmtId="171" fontId="1" fillId="0" borderId="0" applyFont="0" applyFill="0" applyBorder="0" applyAlignment="0" applyProtection="0"/>
    <xf numFmtId="0" fontId="10" fillId="0" borderId="0"/>
    <xf numFmtId="0" fontId="1" fillId="0" borderId="0"/>
    <xf numFmtId="0" fontId="1" fillId="0" borderId="0"/>
    <xf numFmtId="0" fontId="19" fillId="0" borderId="0" applyNumberFormat="0" applyFill="0" applyBorder="0" applyAlignment="0" applyProtection="0"/>
    <xf numFmtId="9" fontId="1" fillId="0" borderId="0" applyFont="0" applyFill="0" applyBorder="0" applyAlignment="0" applyProtection="0"/>
  </cellStyleXfs>
  <cellXfs count="510">
    <xf numFmtId="0" fontId="0" fillId="0" borderId="0" xfId="0"/>
    <xf numFmtId="0" fontId="2" fillId="2" borderId="0" xfId="0" applyFont="1" applyFill="1" applyAlignment="1">
      <alignment horizontal="left"/>
    </xf>
    <xf numFmtId="0" fontId="3" fillId="2" borderId="0" xfId="0" applyFont="1" applyFill="1" applyAlignment="1">
      <alignment vertical="center"/>
    </xf>
    <xf numFmtId="0" fontId="3" fillId="2" borderId="0" xfId="0" applyFont="1" applyFill="1" applyAlignment="1">
      <alignment horizontal="center" vertical="center"/>
    </xf>
    <xf numFmtId="4" fontId="3" fillId="2" borderId="0" xfId="0" applyNumberFormat="1" applyFont="1" applyFill="1" applyAlignment="1">
      <alignment horizontal="center" vertical="center"/>
    </xf>
    <xf numFmtId="164" fontId="3" fillId="2" borderId="0" xfId="0" applyNumberFormat="1" applyFont="1" applyFill="1" applyAlignment="1">
      <alignment horizontal="center" vertical="center"/>
    </xf>
    <xf numFmtId="0" fontId="1" fillId="2" borderId="0" xfId="0" applyFont="1" applyFill="1"/>
    <xf numFmtId="0" fontId="2" fillId="2" borderId="0" xfId="0" applyFont="1" applyFill="1"/>
    <xf numFmtId="0" fontId="4" fillId="2" borderId="0" xfId="0" applyFont="1" applyFill="1" applyAlignment="1">
      <alignment horizontal="center" wrapText="1"/>
    </xf>
    <xf numFmtId="0" fontId="5" fillId="2" borderId="0" xfId="0" applyFont="1" applyFill="1"/>
    <xf numFmtId="0" fontId="3" fillId="2" borderId="0" xfId="0" applyFont="1" applyFill="1"/>
    <xf numFmtId="0" fontId="4" fillId="2" borderId="5" xfId="0" applyFont="1" applyFill="1" applyBorder="1" applyAlignment="1">
      <alignment horizontal="center"/>
    </xf>
    <xf numFmtId="0" fontId="4" fillId="2" borderId="2" xfId="0" applyFont="1" applyFill="1" applyBorder="1" applyAlignment="1">
      <alignment horizontal="center"/>
    </xf>
    <xf numFmtId="164" fontId="4" fillId="2" borderId="0" xfId="0" applyNumberFormat="1" applyFont="1" applyFill="1" applyAlignment="1">
      <alignment horizontal="center" vertical="center"/>
    </xf>
    <xf numFmtId="0" fontId="4" fillId="2" borderId="6" xfId="0" applyFont="1" applyFill="1" applyBorder="1" applyAlignment="1">
      <alignment horizontal="center"/>
    </xf>
    <xf numFmtId="0" fontId="4" fillId="2" borderId="4" xfId="0" applyFont="1" applyFill="1" applyBorder="1" applyAlignment="1">
      <alignment horizontal="center"/>
    </xf>
    <xf numFmtId="0" fontId="2" fillId="2" borderId="7" xfId="0" applyFont="1" applyFill="1" applyBorder="1"/>
    <xf numFmtId="0" fontId="1" fillId="2" borderId="8" xfId="0" applyFont="1" applyFill="1" applyBorder="1"/>
    <xf numFmtId="4" fontId="1" fillId="2" borderId="8" xfId="0" applyNumberFormat="1" applyFont="1" applyFill="1" applyBorder="1"/>
    <xf numFmtId="164" fontId="1" fillId="2" borderId="8" xfId="0" applyNumberFormat="1" applyFont="1" applyFill="1" applyBorder="1"/>
    <xf numFmtId="164" fontId="1" fillId="2" borderId="0" xfId="0" applyNumberFormat="1" applyFont="1" applyFill="1"/>
    <xf numFmtId="0" fontId="3" fillId="2" borderId="9" xfId="0" applyFont="1" applyFill="1" applyBorder="1"/>
    <xf numFmtId="0" fontId="4" fillId="2" borderId="7" xfId="0" applyFont="1" applyFill="1" applyBorder="1" applyAlignment="1">
      <alignment horizontal="center"/>
    </xf>
    <xf numFmtId="0" fontId="5" fillId="2" borderId="8" xfId="0" applyFont="1" applyFill="1" applyBorder="1"/>
    <xf numFmtId="0" fontId="3" fillId="2" borderId="8" xfId="0" applyFont="1" applyFill="1" applyBorder="1"/>
    <xf numFmtId="4" fontId="3" fillId="2" borderId="8" xfId="0" applyNumberFormat="1" applyFont="1" applyFill="1" applyBorder="1"/>
    <xf numFmtId="0" fontId="4" fillId="2" borderId="7" xfId="0" applyFont="1" applyFill="1" applyBorder="1"/>
    <xf numFmtId="0" fontId="3" fillId="2" borderId="7" xfId="0" applyFont="1" applyFill="1" applyBorder="1" applyAlignment="1">
      <alignment horizontal="center"/>
    </xf>
    <xf numFmtId="0" fontId="5" fillId="2" borderId="8" xfId="0" applyFont="1" applyFill="1" applyBorder="1" applyAlignment="1">
      <alignment horizontal="left"/>
    </xf>
    <xf numFmtId="164" fontId="3" fillId="2" borderId="8" xfId="0" applyNumberFormat="1" applyFont="1" applyFill="1" applyBorder="1"/>
    <xf numFmtId="164" fontId="3" fillId="2" borderId="0" xfId="0" applyNumberFormat="1" applyFont="1" applyFill="1"/>
    <xf numFmtId="0" fontId="3" fillId="2" borderId="7" xfId="0" applyFont="1" applyFill="1" applyBorder="1"/>
    <xf numFmtId="0" fontId="3" fillId="0" borderId="8" xfId="0" applyFont="1" applyBorder="1"/>
    <xf numFmtId="0" fontId="3" fillId="2" borderId="8" xfId="0" applyFont="1" applyFill="1" applyBorder="1" applyAlignment="1">
      <alignment horizontal="center"/>
    </xf>
    <xf numFmtId="4" fontId="3" fillId="2" borderId="8" xfId="0" applyNumberFormat="1" applyFont="1" applyFill="1" applyBorder="1" applyAlignment="1">
      <alignment horizontal="center"/>
    </xf>
    <xf numFmtId="165" fontId="3" fillId="2" borderId="8" xfId="0" applyNumberFormat="1" applyFont="1" applyFill="1" applyBorder="1"/>
    <xf numFmtId="0" fontId="3" fillId="2" borderId="8" xfId="0" applyFont="1" applyFill="1" applyBorder="1" applyAlignment="1">
      <alignment horizontal="left"/>
    </xf>
    <xf numFmtId="166" fontId="3" fillId="2" borderId="8" xfId="0" applyNumberFormat="1" applyFont="1" applyFill="1" applyBorder="1"/>
    <xf numFmtId="0" fontId="3" fillId="2" borderId="8" xfId="0" applyFont="1" applyFill="1" applyBorder="1" applyAlignment="1">
      <alignment horizontal="justify" wrapText="1"/>
    </xf>
    <xf numFmtId="166" fontId="3" fillId="2" borderId="8" xfId="0" applyNumberFormat="1" applyFont="1" applyFill="1" applyBorder="1" applyAlignment="1">
      <alignment horizontal="center"/>
    </xf>
    <xf numFmtId="0" fontId="3" fillId="2" borderId="8" xfId="0" applyFont="1" applyFill="1" applyBorder="1" applyAlignment="1">
      <alignment horizontal="justify" vertical="top" wrapText="1"/>
    </xf>
    <xf numFmtId="0" fontId="6" fillId="2" borderId="8" xfId="0" applyFont="1" applyFill="1" applyBorder="1" applyAlignment="1">
      <alignment horizontal="left"/>
    </xf>
    <xf numFmtId="2" fontId="4" fillId="2" borderId="0" xfId="0" applyNumberFormat="1" applyFont="1" applyFill="1" applyAlignment="1">
      <alignment horizontal="right" vertical="center"/>
    </xf>
    <xf numFmtId="0" fontId="7" fillId="2" borderId="0" xfId="0" quotePrefix="1" applyFont="1" applyFill="1" applyAlignment="1">
      <alignment horizontal="right" vertical="top"/>
    </xf>
    <xf numFmtId="4" fontId="7" fillId="2" borderId="0" xfId="0" quotePrefix="1" applyNumberFormat="1" applyFont="1" applyFill="1" applyAlignment="1">
      <alignment horizontal="right" vertical="top"/>
    </xf>
    <xf numFmtId="164" fontId="3" fillId="2" borderId="0" xfId="0" quotePrefix="1" applyNumberFormat="1" applyFont="1" applyFill="1" applyAlignment="1">
      <alignment horizontal="center" vertical="top"/>
    </xf>
    <xf numFmtId="0" fontId="4" fillId="2" borderId="0" xfId="0" applyFont="1" applyFill="1" applyAlignment="1">
      <alignment horizontal="center" vertical="center"/>
    </xf>
    <xf numFmtId="0" fontId="5" fillId="2" borderId="7" xfId="0" applyFont="1" applyFill="1" applyBorder="1"/>
    <xf numFmtId="0" fontId="3" fillId="2" borderId="7" xfId="0" applyFont="1" applyFill="1" applyBorder="1" applyAlignment="1">
      <alignment horizontal="left"/>
    </xf>
    <xf numFmtId="164" fontId="3" fillId="2" borderId="8" xfId="0" applyNumberFormat="1" applyFont="1" applyFill="1" applyBorder="1" applyAlignment="1">
      <alignment horizontal="center"/>
    </xf>
    <xf numFmtId="0" fontId="4" fillId="2" borderId="7" xfId="0" applyFont="1" applyFill="1" applyBorder="1" applyAlignment="1">
      <alignment horizontal="left"/>
    </xf>
    <xf numFmtId="0" fontId="3" fillId="2" borderId="7" xfId="0" applyFont="1" applyFill="1" applyBorder="1" applyAlignment="1">
      <alignment horizontal="left" wrapText="1"/>
    </xf>
    <xf numFmtId="167" fontId="3" fillId="2" borderId="8" xfId="0" applyNumberFormat="1" applyFont="1" applyFill="1" applyBorder="1"/>
    <xf numFmtId="0" fontId="5" fillId="0" borderId="0" xfId="0" applyFont="1"/>
    <xf numFmtId="0" fontId="3" fillId="2" borderId="8" xfId="0" quotePrefix="1" applyFont="1" applyFill="1" applyBorder="1" applyAlignment="1">
      <alignment horizontal="center"/>
    </xf>
    <xf numFmtId="9" fontId="3" fillId="2" borderId="8" xfId="1" applyFont="1" applyFill="1" applyBorder="1" applyAlignment="1" applyProtection="1">
      <alignment horizontal="center"/>
    </xf>
    <xf numFmtId="4" fontId="3" fillId="2" borderId="8" xfId="1" applyNumberFormat="1" applyFont="1" applyFill="1" applyBorder="1" applyProtection="1"/>
    <xf numFmtId="4" fontId="1" fillId="2" borderId="0" xfId="0" applyNumberFormat="1" applyFont="1" applyFill="1"/>
    <xf numFmtId="0" fontId="4" fillId="2" borderId="0" xfId="0" applyFont="1" applyFill="1"/>
    <xf numFmtId="2" fontId="3" fillId="2" borderId="0" xfId="0" applyNumberFormat="1" applyFont="1" applyFill="1" applyAlignment="1">
      <alignment horizontal="center" vertical="center"/>
    </xf>
    <xf numFmtId="0" fontId="5" fillId="2" borderId="15" xfId="0" applyFont="1" applyFill="1" applyBorder="1"/>
    <xf numFmtId="2" fontId="4" fillId="2" borderId="2" xfId="0" applyNumberFormat="1" applyFont="1" applyFill="1" applyBorder="1" applyAlignment="1">
      <alignment horizontal="center"/>
    </xf>
    <xf numFmtId="0" fontId="4" fillId="2" borderId="4" xfId="0" applyFont="1" applyFill="1" applyBorder="1"/>
    <xf numFmtId="2" fontId="4" fillId="2" borderId="4" xfId="0" applyNumberFormat="1" applyFont="1" applyFill="1" applyBorder="1"/>
    <xf numFmtId="0" fontId="3" fillId="2" borderId="0" xfId="0" applyFont="1" applyFill="1" applyAlignment="1">
      <alignment horizontal="left"/>
    </xf>
    <xf numFmtId="0" fontId="3" fillId="2" borderId="20" xfId="0" applyFont="1" applyFill="1" applyBorder="1" applyAlignment="1">
      <alignment horizontal="center"/>
    </xf>
    <xf numFmtId="0" fontId="4" fillId="2" borderId="9" xfId="0" applyFont="1" applyFill="1" applyBorder="1" applyAlignment="1">
      <alignment horizont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2" fontId="3" fillId="2" borderId="8" xfId="0" applyNumberFormat="1" applyFont="1" applyFill="1" applyBorder="1" applyAlignment="1">
      <alignment horizontal="center" vertical="center"/>
    </xf>
    <xf numFmtId="0" fontId="3" fillId="2" borderId="0" xfId="0" applyFont="1" applyFill="1" applyAlignment="1">
      <alignment horizontal="center"/>
    </xf>
    <xf numFmtId="0" fontId="4" fillId="2" borderId="20" xfId="0" applyFont="1" applyFill="1" applyBorder="1" applyAlignment="1">
      <alignment horizontal="center"/>
    </xf>
    <xf numFmtId="0" fontId="5" fillId="2" borderId="20" xfId="0" applyFont="1" applyFill="1" applyBorder="1"/>
    <xf numFmtId="2" fontId="3" fillId="2" borderId="8" xfId="0" applyNumberFormat="1" applyFont="1" applyFill="1" applyBorder="1"/>
    <xf numFmtId="0" fontId="3" fillId="2" borderId="8" xfId="0" applyFont="1" applyFill="1" applyBorder="1" applyAlignment="1">
      <alignment vertical="center"/>
    </xf>
    <xf numFmtId="4" fontId="3" fillId="2" borderId="8" xfId="0" applyNumberFormat="1" applyFont="1" applyFill="1" applyBorder="1" applyAlignment="1">
      <alignment horizontal="right" vertical="center"/>
    </xf>
    <xf numFmtId="0" fontId="3" fillId="2" borderId="9" xfId="0" applyFont="1" applyFill="1" applyBorder="1" applyAlignment="1">
      <alignment horizontal="center"/>
    </xf>
    <xf numFmtId="0" fontId="3" fillId="2" borderId="20" xfId="0" applyFont="1" applyFill="1" applyBorder="1" applyAlignment="1">
      <alignment wrapText="1"/>
    </xf>
    <xf numFmtId="2" fontId="3" fillId="2" borderId="8" xfId="0" applyNumberFormat="1" applyFont="1" applyFill="1" applyBorder="1" applyAlignment="1">
      <alignment horizontal="center"/>
    </xf>
    <xf numFmtId="2" fontId="3" fillId="2" borderId="8" xfId="0" quotePrefix="1" applyNumberFormat="1" applyFont="1" applyFill="1" applyBorder="1" applyAlignment="1">
      <alignment horizontal="center" vertical="center"/>
    </xf>
    <xf numFmtId="0" fontId="3" fillId="2" borderId="20" xfId="0" applyFont="1" applyFill="1" applyBorder="1"/>
    <xf numFmtId="168" fontId="3" fillId="2" borderId="21" xfId="0" applyNumberFormat="1" applyFont="1" applyFill="1" applyBorder="1" applyAlignment="1">
      <alignment horizontal="center"/>
    </xf>
    <xf numFmtId="169" fontId="3" fillId="2" borderId="8" xfId="0" applyNumberFormat="1" applyFont="1" applyFill="1" applyBorder="1" applyAlignment="1">
      <alignment horizontal="center"/>
    </xf>
    <xf numFmtId="0" fontId="3" fillId="2" borderId="9" xfId="0" applyFont="1" applyFill="1" applyBorder="1" applyAlignment="1">
      <alignment horizontal="center" vertical="top"/>
    </xf>
    <xf numFmtId="2" fontId="3" fillId="2" borderId="8" xfId="0" quotePrefix="1" applyNumberFormat="1" applyFont="1" applyFill="1" applyBorder="1" applyAlignment="1">
      <alignment horizontal="center"/>
    </xf>
    <xf numFmtId="4" fontId="3" fillId="2" borderId="8" xfId="0" applyNumberFormat="1" applyFont="1" applyFill="1" applyBorder="1" applyAlignment="1">
      <alignment horizontal="right"/>
    </xf>
    <xf numFmtId="0" fontId="4" fillId="2" borderId="22" xfId="0" applyFont="1" applyFill="1" applyBorder="1" applyAlignment="1">
      <alignment horizontal="center"/>
    </xf>
    <xf numFmtId="2" fontId="3" fillId="2" borderId="0" xfId="0" applyNumberFormat="1" applyFont="1" applyFill="1" applyAlignment="1">
      <alignment horizontal="center"/>
    </xf>
    <xf numFmtId="2" fontId="3" fillId="2" borderId="21" xfId="0" applyNumberFormat="1" applyFont="1" applyFill="1" applyBorder="1" applyAlignment="1">
      <alignment horizontal="center" vertical="center"/>
    </xf>
    <xf numFmtId="0" fontId="3" fillId="2" borderId="20" xfId="0" applyFont="1" applyFill="1" applyBorder="1" applyAlignment="1">
      <alignment horizontal="left"/>
    </xf>
    <xf numFmtId="0" fontId="3" fillId="2" borderId="23" xfId="0" applyFont="1" applyFill="1" applyBorder="1" applyAlignment="1">
      <alignment horizontal="center"/>
    </xf>
    <xf numFmtId="2" fontId="3" fillId="2" borderId="9" xfId="0" applyNumberFormat="1" applyFont="1" applyFill="1" applyBorder="1" applyAlignment="1">
      <alignment horizontal="center"/>
    </xf>
    <xf numFmtId="2" fontId="3" fillId="2" borderId="20" xfId="0" quotePrefix="1" applyNumberFormat="1" applyFont="1" applyFill="1" applyBorder="1" applyAlignment="1">
      <alignment horizontal="center" vertical="center"/>
    </xf>
    <xf numFmtId="0" fontId="4" fillId="2" borderId="0" xfId="0" applyFont="1" applyFill="1" applyAlignment="1">
      <alignment horizontal="center"/>
    </xf>
    <xf numFmtId="2" fontId="3" fillId="2" borderId="24" xfId="0" applyNumberFormat="1" applyFont="1" applyFill="1" applyBorder="1" applyAlignment="1">
      <alignment horizontal="center" vertical="center"/>
    </xf>
    <xf numFmtId="169" fontId="3" fillId="2" borderId="21" xfId="0" applyNumberFormat="1" applyFont="1" applyFill="1" applyBorder="1" applyAlignment="1">
      <alignment horizontal="center"/>
    </xf>
    <xf numFmtId="0" fontId="4" fillId="2" borderId="23" xfId="0" applyFont="1" applyFill="1" applyBorder="1" applyAlignment="1">
      <alignment horizontal="center"/>
    </xf>
    <xf numFmtId="0" fontId="4" fillId="2" borderId="20" xfId="0" applyFont="1" applyFill="1" applyBorder="1" applyAlignment="1">
      <alignment horizontal="left" wrapText="1"/>
    </xf>
    <xf numFmtId="2" fontId="3" fillId="2" borderId="20" xfId="0" applyNumberFormat="1" applyFont="1" applyFill="1" applyBorder="1"/>
    <xf numFmtId="169" fontId="3" fillId="2" borderId="20" xfId="0" applyNumberFormat="1" applyFont="1" applyFill="1" applyBorder="1" applyAlignment="1">
      <alignment horizontal="center"/>
    </xf>
    <xf numFmtId="169" fontId="3" fillId="2" borderId="21" xfId="0" applyNumberFormat="1" applyFont="1" applyFill="1" applyBorder="1"/>
    <xf numFmtId="0" fontId="5" fillId="2" borderId="23" xfId="0" applyFont="1" applyFill="1" applyBorder="1" applyAlignment="1">
      <alignment wrapText="1"/>
    </xf>
    <xf numFmtId="2" fontId="3" fillId="2" borderId="23" xfId="0" applyNumberFormat="1" applyFont="1" applyFill="1" applyBorder="1"/>
    <xf numFmtId="169" fontId="3" fillId="2" borderId="0" xfId="0" applyNumberFormat="1" applyFont="1" applyFill="1"/>
    <xf numFmtId="0" fontId="3" fillId="2" borderId="23" xfId="0" applyFont="1" applyFill="1" applyBorder="1"/>
    <xf numFmtId="2" fontId="3" fillId="2" borderId="23" xfId="0" applyNumberFormat="1" applyFont="1" applyFill="1" applyBorder="1" applyAlignment="1">
      <alignment horizontal="center"/>
    </xf>
    <xf numFmtId="0" fontId="3" fillId="2" borderId="23" xfId="0" applyFont="1" applyFill="1" applyBorder="1" applyAlignment="1">
      <alignment wrapText="1"/>
    </xf>
    <xf numFmtId="0" fontId="3" fillId="2" borderId="20" xfId="0" applyFont="1" applyFill="1" applyBorder="1" applyAlignment="1">
      <alignment horizontal="left" vertical="center"/>
    </xf>
    <xf numFmtId="0" fontId="3" fillId="2" borderId="23" xfId="0" applyFont="1" applyFill="1" applyBorder="1" applyAlignment="1">
      <alignment horizontal="center" vertical="center"/>
    </xf>
    <xf numFmtId="2" fontId="3" fillId="2" borderId="20" xfId="0" applyNumberFormat="1" applyFont="1" applyFill="1" applyBorder="1" applyAlignment="1">
      <alignment horizontal="center"/>
    </xf>
    <xf numFmtId="170" fontId="3" fillId="2" borderId="8" xfId="0" applyNumberFormat="1" applyFont="1" applyFill="1" applyBorder="1"/>
    <xf numFmtId="0" fontId="3" fillId="2" borderId="23" xfId="0" applyFont="1" applyFill="1" applyBorder="1" applyAlignment="1">
      <alignment vertical="center" wrapText="1"/>
    </xf>
    <xf numFmtId="0" fontId="6" fillId="2" borderId="23" xfId="0" applyFont="1" applyFill="1" applyBorder="1" applyAlignment="1">
      <alignment wrapText="1"/>
    </xf>
    <xf numFmtId="0" fontId="3" fillId="2" borderId="23" xfId="0" applyFont="1" applyFill="1" applyBorder="1" applyAlignment="1">
      <alignment horizontal="left" wrapText="1"/>
    </xf>
    <xf numFmtId="0" fontId="3" fillId="2" borderId="20" xfId="0" applyFont="1" applyFill="1" applyBorder="1" applyAlignment="1">
      <alignment horizontal="center" vertical="top"/>
    </xf>
    <xf numFmtId="0" fontId="3" fillId="2" borderId="20" xfId="0" applyFont="1" applyFill="1" applyBorder="1" applyAlignment="1">
      <alignment vertical="top"/>
    </xf>
    <xf numFmtId="0" fontId="1" fillId="2" borderId="23" xfId="0" applyFont="1" applyFill="1" applyBorder="1" applyAlignment="1">
      <alignment wrapText="1"/>
    </xf>
    <xf numFmtId="2" fontId="3" fillId="2" borderId="0" xfId="0" applyNumberFormat="1" applyFont="1" applyFill="1"/>
    <xf numFmtId="0" fontId="8" fillId="2" borderId="0" xfId="0" applyFont="1" applyFill="1" applyAlignment="1">
      <alignment horizontal="right" vertical="center"/>
    </xf>
    <xf numFmtId="0" fontId="4" fillId="2" borderId="2" xfId="0" applyFont="1" applyFill="1" applyBorder="1" applyAlignment="1">
      <alignment horizontal="centerContinuous"/>
    </xf>
    <xf numFmtId="0" fontId="4" fillId="2" borderId="8" xfId="0" applyFont="1" applyFill="1" applyBorder="1"/>
    <xf numFmtId="0" fontId="4" fillId="2" borderId="10" xfId="0" applyFont="1" applyFill="1" applyBorder="1" applyAlignment="1">
      <alignment horizontal="left"/>
    </xf>
    <xf numFmtId="0" fontId="3" fillId="2" borderId="10" xfId="0" applyFont="1" applyFill="1" applyBorder="1" applyAlignment="1">
      <alignment horizontal="center"/>
    </xf>
    <xf numFmtId="0" fontId="5" fillId="2" borderId="10" xfId="0" applyFont="1" applyFill="1" applyBorder="1"/>
    <xf numFmtId="0" fontId="3" fillId="2" borderId="10" xfId="0" applyFont="1" applyFill="1" applyBorder="1"/>
    <xf numFmtId="2" fontId="3" fillId="2" borderId="10" xfId="0" applyNumberFormat="1" applyFont="1" applyFill="1" applyBorder="1" applyAlignment="1">
      <alignment horizontal="center"/>
    </xf>
    <xf numFmtId="169" fontId="3" fillId="2" borderId="10" xfId="0" applyNumberFormat="1" applyFont="1" applyFill="1" applyBorder="1"/>
    <xf numFmtId="169" fontId="3" fillId="2" borderId="28" xfId="0" applyNumberFormat="1" applyFont="1" applyFill="1" applyBorder="1" applyAlignment="1">
      <alignment horizontal="center"/>
    </xf>
    <xf numFmtId="0" fontId="4" fillId="2" borderId="35" xfId="0" applyFont="1" applyFill="1" applyBorder="1" applyAlignment="1">
      <alignment horizontal="center"/>
    </xf>
    <xf numFmtId="0" fontId="0" fillId="2" borderId="23" xfId="0" applyFill="1" applyBorder="1"/>
    <xf numFmtId="0" fontId="3" fillId="2" borderId="35" xfId="0" applyFont="1" applyFill="1" applyBorder="1" applyAlignment="1">
      <alignment vertical="top"/>
    </xf>
    <xf numFmtId="2" fontId="3" fillId="2" borderId="0" xfId="0" quotePrefix="1" applyNumberFormat="1" applyFont="1" applyFill="1" applyAlignment="1">
      <alignment horizontal="center"/>
    </xf>
    <xf numFmtId="0" fontId="1" fillId="2" borderId="20" xfId="0" applyFont="1" applyFill="1" applyBorder="1" applyAlignment="1">
      <alignment horizontal="left" vertical="top" wrapText="1"/>
    </xf>
    <xf numFmtId="2" fontId="3" fillId="2" borderId="20" xfId="0" quotePrefix="1" applyNumberFormat="1" applyFont="1" applyFill="1" applyBorder="1" applyAlignment="1">
      <alignment horizontal="center"/>
    </xf>
    <xf numFmtId="0" fontId="1" fillId="2" borderId="20" xfId="0" applyFont="1" applyFill="1" applyBorder="1" applyAlignment="1">
      <alignment wrapText="1"/>
    </xf>
    <xf numFmtId="169" fontId="3" fillId="2" borderId="20" xfId="0" applyNumberFormat="1" applyFont="1" applyFill="1" applyBorder="1"/>
    <xf numFmtId="0" fontId="8" fillId="2" borderId="36" xfId="0" applyFont="1" applyFill="1" applyBorder="1" applyAlignment="1">
      <alignment vertical="top" wrapText="1"/>
    </xf>
    <xf numFmtId="0" fontId="3" fillId="2" borderId="20" xfId="0" applyFont="1" applyFill="1" applyBorder="1" applyAlignment="1">
      <alignment vertical="top" wrapText="1"/>
    </xf>
    <xf numFmtId="0" fontId="1" fillId="2" borderId="20" xfId="0" applyFont="1" applyFill="1" applyBorder="1" applyAlignment="1">
      <alignment vertical="center"/>
    </xf>
    <xf numFmtId="0" fontId="4" fillId="2" borderId="20" xfId="0" applyFont="1" applyFill="1" applyBorder="1" applyAlignment="1">
      <alignment horizontal="left"/>
    </xf>
    <xf numFmtId="0" fontId="5" fillId="2" borderId="0" xfId="0" applyFont="1" applyFill="1" applyAlignment="1">
      <alignment wrapText="1"/>
    </xf>
    <xf numFmtId="0" fontId="3" fillId="2" borderId="0" xfId="0" applyFont="1" applyFill="1" applyAlignment="1">
      <alignment wrapText="1"/>
    </xf>
    <xf numFmtId="0" fontId="1" fillId="2" borderId="0" xfId="0" applyFont="1" applyFill="1" applyAlignment="1">
      <alignment horizontal="left"/>
    </xf>
    <xf numFmtId="0" fontId="1" fillId="2" borderId="20" xfId="0" applyFont="1" applyFill="1" applyBorder="1" applyAlignment="1">
      <alignment horizontal="center"/>
    </xf>
    <xf numFmtId="0" fontId="11" fillId="2" borderId="0" xfId="3" applyFont="1" applyFill="1" applyAlignment="1">
      <alignment horizontal="left"/>
    </xf>
    <xf numFmtId="169" fontId="3" fillId="2" borderId="23" xfId="0" applyNumberFormat="1" applyFont="1" applyFill="1" applyBorder="1"/>
    <xf numFmtId="2" fontId="4" fillId="2" borderId="0" xfId="0" applyNumberFormat="1" applyFont="1" applyFill="1" applyAlignment="1">
      <alignment horizontal="left" vertical="center"/>
    </xf>
    <xf numFmtId="164" fontId="3" fillId="2" borderId="0" xfId="4" applyNumberFormat="1" applyFont="1" applyFill="1"/>
    <xf numFmtId="0" fontId="1" fillId="2" borderId="0" xfId="4" applyFill="1"/>
    <xf numFmtId="2" fontId="12" fillId="2" borderId="0" xfId="0" applyNumberFormat="1" applyFont="1" applyFill="1" applyAlignment="1">
      <alignment horizontal="center" vertical="center"/>
    </xf>
    <xf numFmtId="0" fontId="2" fillId="2" borderId="0" xfId="4" applyFont="1" applyFill="1"/>
    <xf numFmtId="2" fontId="1" fillId="2" borderId="0" xfId="4" applyNumberFormat="1" applyFill="1"/>
    <xf numFmtId="0" fontId="13" fillId="2" borderId="1" xfId="4" applyFont="1" applyFill="1" applyBorder="1" applyAlignment="1">
      <alignment horizontal="center"/>
    </xf>
    <xf numFmtId="0" fontId="4" fillId="2" borderId="5" xfId="4" applyFont="1" applyFill="1" applyBorder="1" applyAlignment="1">
      <alignment horizontal="center"/>
    </xf>
    <xf numFmtId="0" fontId="13" fillId="2" borderId="3" xfId="4" applyFont="1" applyFill="1" applyBorder="1" applyAlignment="1">
      <alignment horizontal="center"/>
    </xf>
    <xf numFmtId="0" fontId="4" fillId="2" borderId="6" xfId="4" applyFont="1" applyFill="1" applyBorder="1" applyAlignment="1">
      <alignment horizontal="center"/>
    </xf>
    <xf numFmtId="0" fontId="4" fillId="2" borderId="9" xfId="4" applyFont="1" applyFill="1" applyBorder="1"/>
    <xf numFmtId="0" fontId="4" fillId="2" borderId="7" xfId="4" applyFont="1" applyFill="1" applyBorder="1" applyAlignment="1">
      <alignment horizontal="center"/>
    </xf>
    <xf numFmtId="0" fontId="3" fillId="2" borderId="0" xfId="4" applyFont="1" applyFill="1" applyAlignment="1">
      <alignment horizontal="left"/>
    </xf>
    <xf numFmtId="0" fontId="3" fillId="2" borderId="8" xfId="4" applyFont="1" applyFill="1" applyBorder="1" applyAlignment="1">
      <alignment horizontal="left"/>
    </xf>
    <xf numFmtId="0" fontId="3" fillId="2" borderId="8" xfId="4" applyFont="1" applyFill="1" applyBorder="1" applyAlignment="1">
      <alignment horizontal="centerContinuous"/>
    </xf>
    <xf numFmtId="1" fontId="3" fillId="2" borderId="8" xfId="4" applyNumberFormat="1" applyFont="1" applyFill="1" applyBorder="1" applyAlignment="1">
      <alignment horizontal="center"/>
    </xf>
    <xf numFmtId="43" fontId="3" fillId="2" borderId="8" xfId="4" applyNumberFormat="1" applyFont="1" applyFill="1" applyBorder="1" applyAlignment="1">
      <alignment horizontal="center"/>
    </xf>
    <xf numFmtId="164" fontId="3" fillId="2" borderId="7" xfId="4" applyNumberFormat="1" applyFont="1" applyFill="1" applyBorder="1"/>
    <xf numFmtId="0" fontId="4" fillId="2" borderId="9" xfId="4" applyFont="1" applyFill="1" applyBorder="1" applyAlignment="1">
      <alignment horizontal="left"/>
    </xf>
    <xf numFmtId="0" fontId="5" fillId="2" borderId="0" xfId="4" applyFont="1" applyFill="1" applyAlignment="1">
      <alignment horizontal="left"/>
    </xf>
    <xf numFmtId="0" fontId="5" fillId="2" borderId="8" xfId="4" applyFont="1" applyFill="1" applyBorder="1" applyAlignment="1">
      <alignment horizontal="left"/>
    </xf>
    <xf numFmtId="0" fontId="3" fillId="2" borderId="9" xfId="4" applyFont="1" applyFill="1" applyBorder="1"/>
    <xf numFmtId="0" fontId="4" fillId="2" borderId="7" xfId="4" applyFont="1" applyFill="1" applyBorder="1"/>
    <xf numFmtId="0" fontId="6" fillId="2" borderId="0" xfId="4" applyFont="1" applyFill="1" applyAlignment="1">
      <alignment horizontal="left"/>
    </xf>
    <xf numFmtId="0" fontId="6" fillId="2" borderId="8" xfId="4" applyFont="1" applyFill="1" applyBorder="1" applyAlignment="1">
      <alignment horizontal="left"/>
    </xf>
    <xf numFmtId="0" fontId="3" fillId="2" borderId="7" xfId="4" applyFont="1" applyFill="1" applyBorder="1" applyAlignment="1">
      <alignment horizontal="center"/>
    </xf>
    <xf numFmtId="0" fontId="3" fillId="2" borderId="7" xfId="4" applyFont="1" applyFill="1" applyBorder="1"/>
    <xf numFmtId="171" fontId="3" fillId="2" borderId="21" xfId="0" applyNumberFormat="1" applyFont="1" applyFill="1" applyBorder="1" applyAlignment="1">
      <alignment horizontal="center"/>
    </xf>
    <xf numFmtId="0" fontId="4" fillId="2" borderId="8" xfId="4" applyFont="1" applyFill="1" applyBorder="1" applyAlignment="1">
      <alignment horizontal="left"/>
    </xf>
    <xf numFmtId="0" fontId="4" fillId="2" borderId="0" xfId="4" applyFont="1" applyFill="1" applyAlignment="1">
      <alignment horizontal="left"/>
    </xf>
    <xf numFmtId="2" fontId="3" fillId="2" borderId="8" xfId="4" applyNumberFormat="1" applyFont="1" applyFill="1" applyBorder="1" applyAlignment="1">
      <alignment horizontal="center"/>
    </xf>
    <xf numFmtId="0" fontId="3" fillId="2" borderId="0" xfId="4" applyFont="1" applyFill="1" applyAlignment="1">
      <alignment vertical="center"/>
    </xf>
    <xf numFmtId="0" fontId="3" fillId="2" borderId="9" xfId="4" applyFont="1" applyFill="1" applyBorder="1" applyAlignment="1">
      <alignment horizontal="left"/>
    </xf>
    <xf numFmtId="2" fontId="3" fillId="2" borderId="20" xfId="4" applyNumberFormat="1" applyFont="1" applyFill="1" applyBorder="1" applyAlignment="1">
      <alignment horizontal="center"/>
    </xf>
    <xf numFmtId="2" fontId="3" fillId="2" borderId="9" xfId="4" applyNumberFormat="1" applyFont="1" applyFill="1" applyBorder="1" applyAlignment="1">
      <alignment horizontal="left"/>
    </xf>
    <xf numFmtId="43" fontId="1" fillId="2" borderId="7" xfId="4" applyNumberFormat="1" applyFill="1" applyBorder="1" applyAlignment="1">
      <alignment horizontal="center" vertical="center"/>
    </xf>
    <xf numFmtId="0" fontId="4" fillId="2" borderId="9" xfId="0" applyFont="1" applyFill="1" applyBorder="1"/>
    <xf numFmtId="0" fontId="5" fillId="2" borderId="0" xfId="0" applyFont="1" applyFill="1" applyAlignment="1">
      <alignment horizontal="left"/>
    </xf>
    <xf numFmtId="0" fontId="3" fillId="2" borderId="23" xfId="4" applyFont="1" applyFill="1" applyBorder="1" applyAlignment="1">
      <alignment horizontal="centerContinuous"/>
    </xf>
    <xf numFmtId="0" fontId="4" fillId="2" borderId="9" xfId="0" applyFont="1" applyFill="1" applyBorder="1" applyAlignment="1">
      <alignment horizontal="left"/>
    </xf>
    <xf numFmtId="0" fontId="1" fillId="2" borderId="23" xfId="4" applyFill="1" applyBorder="1"/>
    <xf numFmtId="0" fontId="3" fillId="2" borderId="9" xfId="0" applyFont="1" applyFill="1" applyBorder="1" applyAlignment="1">
      <alignment horizontal="left"/>
    </xf>
    <xf numFmtId="2" fontId="4" fillId="2" borderId="9" xfId="4" applyNumberFormat="1" applyFont="1" applyFill="1" applyBorder="1" applyAlignment="1">
      <alignment horizontal="right"/>
    </xf>
    <xf numFmtId="0" fontId="1" fillId="2" borderId="20" xfId="4" applyFill="1" applyBorder="1"/>
    <xf numFmtId="171" fontId="3" fillId="2" borderId="8" xfId="0" applyNumberFormat="1" applyFont="1" applyFill="1" applyBorder="1" applyAlignment="1">
      <alignment horizontal="center"/>
    </xf>
    <xf numFmtId="0" fontId="3" fillId="2" borderId="0" xfId="4" applyFont="1" applyFill="1" applyAlignment="1">
      <alignment horizontal="right"/>
    </xf>
    <xf numFmtId="0" fontId="3" fillId="2" borderId="20" xfId="4" applyFont="1" applyFill="1" applyBorder="1" applyAlignment="1">
      <alignment vertical="center"/>
    </xf>
    <xf numFmtId="0" fontId="3" fillId="2" borderId="23" xfId="4" applyFont="1" applyFill="1" applyBorder="1" applyAlignment="1">
      <alignment vertical="center"/>
    </xf>
    <xf numFmtId="0" fontId="3" fillId="2" borderId="0" xfId="4" applyFont="1" applyFill="1" applyAlignment="1">
      <alignment horizontal="center"/>
    </xf>
    <xf numFmtId="2" fontId="3" fillId="2" borderId="0" xfId="4" applyNumberFormat="1" applyFont="1" applyFill="1" applyAlignment="1">
      <alignment horizontal="center"/>
    </xf>
    <xf numFmtId="43" fontId="3" fillId="2" borderId="0" xfId="4" applyNumberFormat="1" applyFont="1" applyFill="1" applyAlignment="1">
      <alignment horizontal="center"/>
    </xf>
    <xf numFmtId="164" fontId="1" fillId="2" borderId="0" xfId="4" applyNumberFormat="1" applyFill="1"/>
    <xf numFmtId="0" fontId="1" fillId="2" borderId="0" xfId="4" applyFill="1" applyAlignment="1">
      <alignment horizontal="centerContinuous"/>
    </xf>
    <xf numFmtId="43" fontId="1" fillId="2" borderId="0" xfId="4" applyNumberFormat="1" applyFill="1" applyAlignment="1">
      <alignment horizontal="center"/>
    </xf>
    <xf numFmtId="0" fontId="2" fillId="2" borderId="0" xfId="4" applyFont="1" applyFill="1" applyAlignment="1">
      <alignment horizontal="left"/>
    </xf>
    <xf numFmtId="2" fontId="1" fillId="2" borderId="0" xfId="4" applyNumberFormat="1" applyFill="1" applyAlignment="1">
      <alignment horizontal="center"/>
    </xf>
    <xf numFmtId="0" fontId="3" fillId="2" borderId="0" xfId="4" applyFont="1" applyFill="1" applyAlignment="1">
      <alignment horizontal="center" vertical="center"/>
    </xf>
    <xf numFmtId="0" fontId="4" fillId="2" borderId="1" xfId="4" applyFont="1" applyFill="1" applyBorder="1" applyAlignment="1">
      <alignment horizontal="center"/>
    </xf>
    <xf numFmtId="0" fontId="3" fillId="2" borderId="0" xfId="4" applyFont="1" applyFill="1"/>
    <xf numFmtId="0" fontId="4" fillId="2" borderId="3" xfId="4" applyFont="1" applyFill="1" applyBorder="1" applyAlignment="1">
      <alignment horizontal="center"/>
    </xf>
    <xf numFmtId="0" fontId="4" fillId="2" borderId="20" xfId="4" applyFont="1" applyFill="1" applyBorder="1" applyAlignment="1">
      <alignment horizontal="center" vertical="center"/>
    </xf>
    <xf numFmtId="0" fontId="3" fillId="2" borderId="20" xfId="4" applyFont="1" applyFill="1" applyBorder="1" applyAlignment="1">
      <alignment horizontal="center" vertical="center"/>
    </xf>
    <xf numFmtId="4" fontId="3" fillId="2" borderId="20" xfId="4" applyNumberFormat="1" applyFont="1" applyFill="1" applyBorder="1" applyAlignment="1">
      <alignment horizontal="center" vertical="center"/>
    </xf>
    <xf numFmtId="165" fontId="3" fillId="2" borderId="0" xfId="0" applyNumberFormat="1" applyFont="1" applyFill="1"/>
    <xf numFmtId="0" fontId="4" fillId="2" borderId="20" xfId="4" applyFont="1" applyFill="1" applyBorder="1" applyAlignment="1">
      <alignment horizontal="center"/>
    </xf>
    <xf numFmtId="0" fontId="5" fillId="2" borderId="43" xfId="4" applyFont="1" applyFill="1" applyBorder="1"/>
    <xf numFmtId="0" fontId="3" fillId="2" borderId="24" xfId="4" applyFont="1" applyFill="1" applyBorder="1"/>
    <xf numFmtId="0" fontId="3" fillId="2" borderId="20" xfId="4" applyFont="1" applyFill="1" applyBorder="1" applyAlignment="1">
      <alignment horizontal="center"/>
    </xf>
    <xf numFmtId="0" fontId="6" fillId="2" borderId="0" xfId="4" applyFont="1" applyFill="1" applyAlignment="1">
      <alignment horizontal="left" vertical="center"/>
    </xf>
    <xf numFmtId="0" fontId="6" fillId="2" borderId="0" xfId="4" applyFont="1" applyFill="1" applyAlignment="1">
      <alignment horizontal="left" vertical="center" wrapText="1"/>
    </xf>
    <xf numFmtId="0" fontId="1" fillId="0" borderId="0" xfId="0" applyFont="1"/>
    <xf numFmtId="0" fontId="6" fillId="2" borderId="0" xfId="4" applyFont="1" applyFill="1"/>
    <xf numFmtId="1" fontId="3" fillId="2" borderId="20" xfId="4" applyNumberFormat="1" applyFont="1" applyFill="1" applyBorder="1" applyAlignment="1">
      <alignment horizontal="center" vertical="center"/>
    </xf>
    <xf numFmtId="0" fontId="3" fillId="2" borderId="8" xfId="4" applyFont="1" applyFill="1" applyBorder="1"/>
    <xf numFmtId="1" fontId="3" fillId="2" borderId="7" xfId="0" applyNumberFormat="1" applyFont="1" applyFill="1" applyBorder="1" applyAlignment="1">
      <alignment horizontal="center" vertical="center"/>
    </xf>
    <xf numFmtId="4" fontId="3" fillId="2" borderId="7" xfId="4" applyNumberFormat="1" applyFont="1" applyFill="1" applyBorder="1" applyAlignment="1">
      <alignment horizontal="center"/>
    </xf>
    <xf numFmtId="165" fontId="3" fillId="2" borderId="7" xfId="0" applyNumberFormat="1" applyFont="1" applyFill="1" applyBorder="1"/>
    <xf numFmtId="0" fontId="3" fillId="2" borderId="35" xfId="4" applyFont="1" applyFill="1" applyBorder="1" applyAlignment="1">
      <alignment horizontal="center"/>
    </xf>
    <xf numFmtId="0" fontId="3" fillId="2" borderId="35" xfId="4" applyFont="1" applyFill="1" applyBorder="1" applyAlignment="1">
      <alignment horizontal="center" vertical="center"/>
    </xf>
    <xf numFmtId="4" fontId="3" fillId="2" borderId="35" xfId="4" applyNumberFormat="1" applyFont="1" applyFill="1" applyBorder="1" applyAlignment="1">
      <alignment horizontal="center" vertical="center"/>
    </xf>
    <xf numFmtId="0" fontId="4" fillId="2" borderId="35" xfId="4" applyFont="1" applyFill="1" applyBorder="1" applyAlignment="1">
      <alignment horizontal="center"/>
    </xf>
    <xf numFmtId="0" fontId="5" fillId="2" borderId="0" xfId="4" applyFont="1" applyFill="1"/>
    <xf numFmtId="165" fontId="3" fillId="2" borderId="35" xfId="0" applyNumberFormat="1" applyFont="1" applyFill="1" applyBorder="1"/>
    <xf numFmtId="164" fontId="3" fillId="2" borderId="35" xfId="4" applyNumberFormat="1" applyFont="1" applyFill="1" applyBorder="1" applyAlignment="1">
      <alignment horizontal="right"/>
    </xf>
    <xf numFmtId="164" fontId="3" fillId="2" borderId="0" xfId="4" applyNumberFormat="1" applyFont="1" applyFill="1" applyAlignment="1">
      <alignment horizontal="right"/>
    </xf>
    <xf numFmtId="1" fontId="3" fillId="2" borderId="35" xfId="4" applyNumberFormat="1" applyFont="1" applyFill="1" applyBorder="1" applyAlignment="1">
      <alignment horizontal="center" vertical="center"/>
    </xf>
    <xf numFmtId="0" fontId="3" fillId="2" borderId="43" xfId="4" applyFont="1" applyFill="1" applyBorder="1" applyAlignment="1">
      <alignment horizontal="center" vertical="center"/>
    </xf>
    <xf numFmtId="4" fontId="3" fillId="2" borderId="43" xfId="4" applyNumberFormat="1" applyFont="1" applyFill="1" applyBorder="1" applyAlignment="1">
      <alignment horizontal="center" vertical="center"/>
    </xf>
    <xf numFmtId="0" fontId="4" fillId="2" borderId="7" xfId="4" applyFont="1" applyFill="1" applyBorder="1" applyAlignment="1">
      <alignment horizontal="left"/>
    </xf>
    <xf numFmtId="0" fontId="3" fillId="2" borderId="43" xfId="4" applyFont="1" applyFill="1" applyBorder="1" applyAlignment="1">
      <alignment horizontal="center"/>
    </xf>
    <xf numFmtId="0" fontId="3" fillId="2" borderId="43" xfId="4" applyFont="1" applyFill="1" applyBorder="1"/>
    <xf numFmtId="2" fontId="3" fillId="2" borderId="43" xfId="4" applyNumberFormat="1" applyFont="1" applyFill="1" applyBorder="1" applyAlignment="1">
      <alignment horizontal="center"/>
    </xf>
    <xf numFmtId="0" fontId="3" fillId="2" borderId="43" xfId="4" applyFont="1" applyFill="1" applyBorder="1" applyAlignment="1">
      <alignment horizontal="left"/>
    </xf>
    <xf numFmtId="0" fontId="3" fillId="2" borderId="20" xfId="4" applyFont="1" applyFill="1" applyBorder="1" applyAlignment="1">
      <alignment horizontal="left"/>
    </xf>
    <xf numFmtId="0" fontId="3" fillId="2" borderId="7" xfId="4" applyFont="1" applyFill="1" applyBorder="1" applyAlignment="1">
      <alignment horizontal="left"/>
    </xf>
    <xf numFmtId="0" fontId="14" fillId="2" borderId="20" xfId="4" applyFont="1" applyFill="1" applyBorder="1" applyAlignment="1">
      <alignment wrapText="1"/>
    </xf>
    <xf numFmtId="0" fontId="3" fillId="2" borderId="8" xfId="4" applyFont="1" applyFill="1" applyBorder="1" applyAlignment="1">
      <alignment horizontal="center"/>
    </xf>
    <xf numFmtId="0" fontId="14" fillId="2" borderId="20" xfId="4" applyFont="1" applyFill="1" applyBorder="1"/>
    <xf numFmtId="0" fontId="6" fillId="2" borderId="9" xfId="4" applyFont="1" applyFill="1" applyBorder="1" applyAlignment="1">
      <alignment horizontal="left"/>
    </xf>
    <xf numFmtId="0" fontId="5" fillId="2" borderId="23" xfId="4" applyFont="1" applyFill="1" applyBorder="1" applyAlignment="1">
      <alignment horizontal="left"/>
    </xf>
    <xf numFmtId="164" fontId="3" fillId="2" borderId="8" xfId="4" applyNumberFormat="1" applyFont="1" applyFill="1" applyBorder="1"/>
    <xf numFmtId="0" fontId="3" fillId="2" borderId="23" xfId="4" applyFont="1" applyFill="1" applyBorder="1" applyAlignment="1">
      <alignment horizontal="left"/>
    </xf>
    <xf numFmtId="3" fontId="3" fillId="2" borderId="8" xfId="4" applyNumberFormat="1" applyFont="1" applyFill="1" applyBorder="1" applyAlignment="1">
      <alignment horizontal="center"/>
    </xf>
    <xf numFmtId="3" fontId="3" fillId="2" borderId="7" xfId="4" applyNumberFormat="1" applyFont="1" applyFill="1" applyBorder="1" applyAlignment="1">
      <alignment horizontal="center"/>
    </xf>
    <xf numFmtId="0" fontId="4" fillId="2" borderId="20" xfId="4" applyFont="1" applyFill="1" applyBorder="1" applyAlignment="1">
      <alignment horizontal="left"/>
    </xf>
    <xf numFmtId="2" fontId="3" fillId="2" borderId="23" xfId="4" applyNumberFormat="1" applyFont="1" applyFill="1" applyBorder="1" applyAlignment="1">
      <alignment horizontal="center"/>
    </xf>
    <xf numFmtId="0" fontId="3" fillId="2" borderId="0" xfId="4" applyFont="1" applyFill="1" applyAlignment="1">
      <alignment horizontal="left" wrapText="1"/>
    </xf>
    <xf numFmtId="0" fontId="3" fillId="2" borderId="35" xfId="4" applyFont="1" applyFill="1" applyBorder="1"/>
    <xf numFmtId="0" fontId="4" fillId="2" borderId="9" xfId="4" applyFont="1" applyFill="1" applyBorder="1" applyAlignment="1">
      <alignment horizontal="center"/>
    </xf>
    <xf numFmtId="2" fontId="3" fillId="2" borderId="7" xfId="4" applyNumberFormat="1" applyFont="1" applyFill="1" applyBorder="1" applyAlignment="1">
      <alignment horizontal="center"/>
    </xf>
    <xf numFmtId="0" fontId="3" fillId="2" borderId="7" xfId="4" applyFont="1" applyFill="1" applyBorder="1" applyAlignment="1">
      <alignment horizontal="center" vertical="center"/>
    </xf>
    <xf numFmtId="0" fontId="3" fillId="2" borderId="0" xfId="4" applyFont="1" applyFill="1" applyAlignment="1">
      <alignment wrapText="1"/>
    </xf>
    <xf numFmtId="0" fontId="15" fillId="2" borderId="35" xfId="4" applyFont="1" applyFill="1" applyBorder="1" applyAlignment="1">
      <alignment horizontal="center"/>
    </xf>
    <xf numFmtId="0" fontId="16" fillId="2" borderId="0" xfId="4" applyFont="1" applyFill="1"/>
    <xf numFmtId="0" fontId="16" fillId="2" borderId="7" xfId="4" applyFont="1" applyFill="1" applyBorder="1" applyAlignment="1">
      <alignment horizontal="center"/>
    </xf>
    <xf numFmtId="2" fontId="3" fillId="2" borderId="7" xfId="4" applyNumberFormat="1" applyFont="1" applyFill="1" applyBorder="1" applyAlignment="1">
      <alignment horizontal="center" vertical="center"/>
    </xf>
    <xf numFmtId="0" fontId="4" fillId="2" borderId="35" xfId="4" applyFont="1" applyFill="1" applyBorder="1" applyAlignment="1">
      <alignment horizontal="left"/>
    </xf>
    <xf numFmtId="0" fontId="3" fillId="2" borderId="7" xfId="4" applyFont="1" applyFill="1" applyBorder="1" applyAlignment="1">
      <alignment horizontal="centerContinuous"/>
    </xf>
    <xf numFmtId="0" fontId="3" fillId="2" borderId="20" xfId="4" applyFont="1" applyFill="1" applyBorder="1"/>
    <xf numFmtId="0" fontId="4" fillId="2" borderId="20" xfId="5" applyFont="1" applyFill="1" applyBorder="1" applyAlignment="1">
      <alignment horizontal="center"/>
    </xf>
    <xf numFmtId="0" fontId="5" fillId="2" borderId="20" xfId="4" applyFont="1" applyFill="1" applyBorder="1" applyAlignment="1">
      <alignment horizontal="left"/>
    </xf>
    <xf numFmtId="0" fontId="3" fillId="2" borderId="24" xfId="4" applyFont="1" applyFill="1" applyBorder="1" applyAlignment="1">
      <alignment horizontal="left"/>
    </xf>
    <xf numFmtId="0" fontId="5" fillId="2" borderId="22" xfId="4" applyFont="1" applyFill="1" applyBorder="1" applyAlignment="1">
      <alignment horizontal="left"/>
    </xf>
    <xf numFmtId="0" fontId="3" fillId="2" borderId="22" xfId="4" applyFont="1" applyFill="1" applyBorder="1" applyAlignment="1">
      <alignment horizontal="left"/>
    </xf>
    <xf numFmtId="0" fontId="3" fillId="2" borderId="23" xfId="4" applyFont="1" applyFill="1" applyBorder="1" applyAlignment="1">
      <alignment horizontal="left" wrapText="1"/>
    </xf>
    <xf numFmtId="0" fontId="12" fillId="2" borderId="20" xfId="4" applyFont="1" applyFill="1" applyBorder="1" applyAlignment="1">
      <alignment horizontal="center"/>
    </xf>
    <xf numFmtId="165" fontId="12" fillId="2" borderId="7" xfId="0" applyNumberFormat="1" applyFont="1" applyFill="1" applyBorder="1"/>
    <xf numFmtId="0" fontId="12" fillId="2" borderId="20" xfId="4" applyFont="1" applyFill="1" applyBorder="1" applyAlignment="1">
      <alignment horizontal="left"/>
    </xf>
    <xf numFmtId="0" fontId="12" fillId="2" borderId="20" xfId="4" applyFont="1" applyFill="1" applyBorder="1"/>
    <xf numFmtId="2" fontId="12" fillId="2" borderId="0" xfId="4" applyNumberFormat="1" applyFont="1" applyFill="1" applyAlignment="1">
      <alignment horizontal="center"/>
    </xf>
    <xf numFmtId="2" fontId="3" fillId="2" borderId="22" xfId="4" applyNumberFormat="1" applyFont="1" applyFill="1" applyBorder="1" applyAlignment="1">
      <alignment horizontal="center"/>
    </xf>
    <xf numFmtId="0" fontId="12" fillId="2" borderId="22" xfId="4" applyFont="1" applyFill="1" applyBorder="1" applyAlignment="1">
      <alignment horizontal="left"/>
    </xf>
    <xf numFmtId="0" fontId="12" fillId="2" borderId="23" xfId="4" applyFont="1" applyFill="1" applyBorder="1" applyAlignment="1">
      <alignment horizontal="left" wrapText="1"/>
    </xf>
    <xf numFmtId="2" fontId="12" fillId="2" borderId="20" xfId="4" applyNumberFormat="1" applyFont="1" applyFill="1" applyBorder="1" applyAlignment="1">
      <alignment horizontal="center"/>
    </xf>
    <xf numFmtId="165" fontId="12" fillId="2" borderId="21" xfId="0" applyNumberFormat="1" applyFont="1" applyFill="1" applyBorder="1"/>
    <xf numFmtId="165" fontId="3" fillId="2" borderId="21" xfId="0" applyNumberFormat="1" applyFont="1" applyFill="1" applyBorder="1"/>
    <xf numFmtId="0" fontId="3" fillId="2" borderId="22" xfId="4" applyFont="1" applyFill="1" applyBorder="1"/>
    <xf numFmtId="0" fontId="12" fillId="2" borderId="0" xfId="4" applyFont="1" applyFill="1"/>
    <xf numFmtId="0" fontId="12" fillId="2" borderId="22" xfId="4" applyFont="1" applyFill="1" applyBorder="1" applyAlignment="1">
      <alignment horizontal="center"/>
    </xf>
    <xf numFmtId="2" fontId="12" fillId="2" borderId="8" xfId="4" applyNumberFormat="1" applyFont="1" applyFill="1" applyBorder="1" applyAlignment="1">
      <alignment horizontal="center"/>
    </xf>
    <xf numFmtId="165" fontId="12" fillId="2" borderId="8" xfId="0" applyNumberFormat="1" applyFont="1" applyFill="1" applyBorder="1"/>
    <xf numFmtId="0" fontId="17" fillId="2" borderId="22" xfId="4" applyFont="1" applyFill="1" applyBorder="1" applyAlignment="1">
      <alignment horizontal="left"/>
    </xf>
    <xf numFmtId="0" fontId="12" fillId="2" borderId="23" xfId="4" applyFont="1" applyFill="1" applyBorder="1" applyAlignment="1">
      <alignment horizontal="left"/>
    </xf>
    <xf numFmtId="0" fontId="3" fillId="2" borderId="44" xfId="0" applyFont="1" applyFill="1" applyBorder="1"/>
    <xf numFmtId="0" fontId="3" fillId="2" borderId="8" xfId="0" applyFont="1" applyFill="1" applyBorder="1" applyAlignment="1">
      <alignment horizontal="centerContinuous"/>
    </xf>
    <xf numFmtId="2" fontId="3" fillId="2" borderId="16" xfId="0" applyNumberFormat="1" applyFont="1" applyFill="1" applyBorder="1"/>
    <xf numFmtId="164" fontId="18" fillId="2" borderId="0" xfId="4" applyNumberFormat="1" applyFont="1" applyFill="1" applyAlignment="1">
      <alignment horizontal="right"/>
    </xf>
    <xf numFmtId="2" fontId="3" fillId="2" borderId="0" xfId="4" applyNumberFormat="1" applyFont="1" applyFill="1" applyAlignment="1">
      <alignment horizontal="center" vertical="center"/>
    </xf>
    <xf numFmtId="164" fontId="3" fillId="2" borderId="0" xfId="4" applyNumberFormat="1" applyFont="1" applyFill="1" applyAlignment="1">
      <alignment horizontal="right" vertical="center"/>
    </xf>
    <xf numFmtId="0" fontId="13" fillId="2" borderId="0" xfId="4" applyFont="1" applyFill="1" applyAlignment="1">
      <alignment horizontal="center"/>
    </xf>
    <xf numFmtId="3" fontId="3" fillId="2" borderId="0" xfId="4" applyNumberFormat="1" applyFont="1" applyFill="1" applyAlignment="1">
      <alignment horizontal="center"/>
    </xf>
    <xf numFmtId="0" fontId="13" fillId="2" borderId="0" xfId="4" applyFont="1" applyFill="1" applyAlignment="1">
      <alignment horizontal="center" vertical="center"/>
    </xf>
    <xf numFmtId="2" fontId="13" fillId="2" borderId="0" xfId="4" applyNumberFormat="1" applyFont="1" applyFill="1" applyAlignment="1">
      <alignment horizontal="center" vertical="center"/>
    </xf>
    <xf numFmtId="164" fontId="13" fillId="2" borderId="0" xfId="4" applyNumberFormat="1" applyFont="1" applyFill="1" applyAlignment="1">
      <alignment horizontal="center" vertical="center"/>
    </xf>
    <xf numFmtId="0" fontId="3" fillId="2" borderId="0" xfId="4" applyFont="1" applyFill="1" applyAlignment="1">
      <alignment horizontal="centerContinuous"/>
    </xf>
    <xf numFmtId="0" fontId="4" fillId="2" borderId="0" xfId="4" applyFont="1" applyFill="1" applyAlignment="1">
      <alignment horizontal="center"/>
    </xf>
    <xf numFmtId="0" fontId="13" fillId="2" borderId="5" xfId="4" applyFont="1" applyFill="1" applyBorder="1" applyAlignment="1">
      <alignment horizontal="center"/>
    </xf>
    <xf numFmtId="0" fontId="13" fillId="2" borderId="48" xfId="4" applyFont="1" applyFill="1" applyBorder="1" applyAlignment="1">
      <alignment horizontal="center"/>
    </xf>
    <xf numFmtId="0" fontId="13" fillId="2" borderId="50" xfId="4" applyFont="1" applyFill="1" applyBorder="1" applyAlignment="1">
      <alignment horizontal="center"/>
    </xf>
    <xf numFmtId="0" fontId="4" fillId="2" borderId="5" xfId="4" applyFont="1" applyFill="1" applyBorder="1" applyAlignment="1">
      <alignment horizontal="left"/>
    </xf>
    <xf numFmtId="0" fontId="4" fillId="2" borderId="5" xfId="4" applyFont="1" applyFill="1" applyBorder="1"/>
    <xf numFmtId="0" fontId="4" fillId="2" borderId="0" xfId="4" applyFont="1" applyFill="1"/>
    <xf numFmtId="4" fontId="4" fillId="2" borderId="20" xfId="4" applyNumberFormat="1" applyFont="1" applyFill="1" applyBorder="1" applyAlignment="1">
      <alignment horizontal="center"/>
    </xf>
    <xf numFmtId="171" fontId="4" fillId="2" borderId="20" xfId="4" applyNumberFormat="1" applyFont="1" applyFill="1" applyBorder="1"/>
    <xf numFmtId="4" fontId="3" fillId="2" borderId="20" xfId="4" applyNumberFormat="1" applyFont="1" applyFill="1" applyBorder="1" applyAlignment="1">
      <alignment horizontal="center"/>
    </xf>
    <xf numFmtId="171" fontId="3" fillId="2" borderId="20" xfId="4" applyNumberFormat="1" applyFont="1" applyFill="1" applyBorder="1"/>
    <xf numFmtId="4" fontId="1" fillId="2" borderId="20" xfId="6" applyNumberFormat="1" applyFont="1" applyFill="1" applyBorder="1" applyAlignment="1">
      <alignment horizontal="center"/>
    </xf>
    <xf numFmtId="171" fontId="3" fillId="2" borderId="20" xfId="0" applyNumberFormat="1" applyFont="1" applyFill="1" applyBorder="1" applyAlignment="1">
      <alignment horizontal="center"/>
    </xf>
    <xf numFmtId="0" fontId="3" fillId="2" borderId="0" xfId="4" applyFont="1" applyFill="1" applyAlignment="1">
      <alignment horizontal="left" vertical="justify"/>
    </xf>
    <xf numFmtId="4" fontId="3" fillId="2" borderId="35" xfId="4" applyNumberFormat="1" applyFont="1" applyFill="1" applyBorder="1" applyAlignment="1">
      <alignment horizontal="center"/>
    </xf>
    <xf numFmtId="171" fontId="3" fillId="2" borderId="35" xfId="0" applyNumberFormat="1" applyFont="1" applyFill="1" applyBorder="1" applyAlignment="1">
      <alignment horizontal="center"/>
    </xf>
    <xf numFmtId="0" fontId="3" fillId="2" borderId="35" xfId="0" applyFont="1" applyFill="1" applyBorder="1" applyAlignment="1">
      <alignment horizontal="center"/>
    </xf>
    <xf numFmtId="4" fontId="3" fillId="2" borderId="35" xfId="0" applyNumberFormat="1" applyFont="1" applyFill="1" applyBorder="1" applyAlignment="1">
      <alignment horizontal="center"/>
    </xf>
    <xf numFmtId="9" fontId="3" fillId="2" borderId="35" xfId="1" applyFont="1" applyFill="1" applyBorder="1" applyAlignment="1">
      <alignment horizontal="center"/>
    </xf>
    <xf numFmtId="0" fontId="4" fillId="2" borderId="35" xfId="4" applyFont="1" applyFill="1" applyBorder="1" applyAlignment="1">
      <alignment horizontal="center" wrapText="1"/>
    </xf>
    <xf numFmtId="0" fontId="3" fillId="2" borderId="35" xfId="4" applyFont="1" applyFill="1" applyBorder="1" applyAlignment="1">
      <alignment horizontal="centerContinuous"/>
    </xf>
    <xf numFmtId="2" fontId="12" fillId="2" borderId="35" xfId="4" applyNumberFormat="1" applyFont="1" applyFill="1" applyBorder="1" applyAlignment="1">
      <alignment horizontal="center"/>
    </xf>
    <xf numFmtId="164" fontId="4" fillId="2" borderId="35" xfId="4" applyNumberFormat="1" applyFont="1" applyFill="1" applyBorder="1" applyAlignment="1">
      <alignment horizontal="center" vertical="center"/>
    </xf>
    <xf numFmtId="0" fontId="2" fillId="2" borderId="35" xfId="0" applyFont="1" applyFill="1" applyBorder="1" applyAlignment="1">
      <alignment horizontal="center"/>
    </xf>
    <xf numFmtId="2" fontId="3" fillId="2" borderId="35" xfId="4" applyNumberFormat="1" applyFont="1" applyFill="1" applyBorder="1" applyAlignment="1">
      <alignment horizontal="center"/>
    </xf>
    <xf numFmtId="164" fontId="3" fillId="2" borderId="35" xfId="4" applyNumberFormat="1" applyFont="1" applyFill="1" applyBorder="1"/>
    <xf numFmtId="1" fontId="3" fillId="2" borderId="35" xfId="4" applyNumberFormat="1" applyFont="1" applyFill="1" applyBorder="1" applyAlignment="1">
      <alignment horizontal="center"/>
    </xf>
    <xf numFmtId="171" fontId="3" fillId="2" borderId="35" xfId="4" applyNumberFormat="1" applyFont="1" applyFill="1" applyBorder="1"/>
    <xf numFmtId="0" fontId="3" fillId="2" borderId="24" xfId="4" applyFont="1" applyFill="1" applyBorder="1" applyAlignment="1">
      <alignment horizontal="center"/>
    </xf>
    <xf numFmtId="0" fontId="3" fillId="2" borderId="24" xfId="4" applyFont="1" applyFill="1" applyBorder="1" applyAlignment="1">
      <alignment wrapText="1"/>
    </xf>
    <xf numFmtId="0" fontId="3" fillId="2" borderId="35" xfId="4" applyFont="1" applyFill="1" applyBorder="1" applyAlignment="1">
      <alignment wrapText="1"/>
    </xf>
    <xf numFmtId="0" fontId="20" fillId="2" borderId="35" xfId="4" applyFont="1" applyFill="1" applyBorder="1" applyAlignment="1">
      <alignment horizontal="center"/>
    </xf>
    <xf numFmtId="4" fontId="3" fillId="2" borderId="20" xfId="4" applyNumberFormat="1" applyFont="1" applyFill="1" applyBorder="1"/>
    <xf numFmtId="0" fontId="3" fillId="2" borderId="0" xfId="4" applyFont="1" applyFill="1" applyAlignment="1">
      <alignment vertical="justify" wrapText="1"/>
    </xf>
    <xf numFmtId="39" fontId="3" fillId="2" borderId="20" xfId="4" applyNumberFormat="1" applyFont="1" applyFill="1" applyBorder="1" applyAlignment="1">
      <alignment horizontal="center"/>
    </xf>
    <xf numFmtId="9" fontId="3" fillId="2" borderId="20" xfId="7" applyFont="1" applyFill="1" applyBorder="1" applyAlignment="1">
      <alignment horizontal="center"/>
    </xf>
    <xf numFmtId="0" fontId="3" fillId="2" borderId="20" xfId="4" applyFont="1" applyFill="1" applyBorder="1" applyAlignment="1">
      <alignment horizontal="right"/>
    </xf>
    <xf numFmtId="0" fontId="3" fillId="2" borderId="0" xfId="0" applyFont="1" applyFill="1" applyAlignment="1">
      <alignment horizontal="center" wrapText="1"/>
    </xf>
    <xf numFmtId="0" fontId="4" fillId="2" borderId="55" xfId="0" applyFont="1" applyFill="1" applyBorder="1" applyAlignment="1">
      <alignment wrapText="1"/>
    </xf>
    <xf numFmtId="0" fontId="4" fillId="2" borderId="56" xfId="5" applyFont="1" applyFill="1" applyBorder="1" applyAlignment="1" applyProtection="1">
      <alignment horizontal="center" wrapText="1"/>
      <protection locked="0"/>
    </xf>
    <xf numFmtId="0" fontId="3" fillId="2" borderId="58" xfId="0" applyFont="1" applyFill="1" applyBorder="1" applyAlignment="1">
      <alignment vertical="center" wrapText="1"/>
    </xf>
    <xf numFmtId="171" fontId="4" fillId="2" borderId="59" xfId="2" applyFont="1" applyFill="1" applyBorder="1" applyAlignment="1" applyProtection="1">
      <alignment horizontal="left"/>
      <protection locked="0"/>
    </xf>
    <xf numFmtId="0" fontId="3" fillId="2" borderId="51" xfId="0" applyFont="1" applyFill="1" applyBorder="1" applyAlignment="1">
      <alignment horizontal="left" vertical="center" wrapText="1"/>
    </xf>
    <xf numFmtId="171" fontId="4" fillId="2" borderId="61" xfId="2" applyFont="1" applyFill="1" applyBorder="1" applyAlignment="1" applyProtection="1">
      <alignment horizontal="left"/>
      <protection locked="0"/>
    </xf>
    <xf numFmtId="171" fontId="4" fillId="2" borderId="56" xfId="2" applyFont="1" applyFill="1" applyBorder="1" applyAlignment="1" applyProtection="1">
      <alignment horizontal="left"/>
      <protection locked="0"/>
    </xf>
    <xf numFmtId="0" fontId="3" fillId="2" borderId="66" xfId="0" applyFont="1" applyFill="1" applyBorder="1"/>
    <xf numFmtId="171" fontId="4" fillId="2" borderId="70" xfId="2" applyFont="1" applyFill="1" applyBorder="1" applyAlignment="1" applyProtection="1">
      <alignment horizontal="left"/>
      <protection locked="0"/>
    </xf>
    <xf numFmtId="171" fontId="4" fillId="2" borderId="73" xfId="2" applyFont="1" applyFill="1" applyBorder="1" applyAlignment="1"/>
    <xf numFmtId="171" fontId="12" fillId="2" borderId="74" xfId="2" applyFont="1" applyFill="1" applyBorder="1" applyAlignment="1"/>
    <xf numFmtId="171" fontId="12" fillId="2" borderId="56" xfId="2" applyFont="1" applyFill="1" applyBorder="1" applyAlignment="1"/>
    <xf numFmtId="171" fontId="3" fillId="2" borderId="0" xfId="2" applyFont="1" applyFill="1" applyBorder="1" applyAlignment="1"/>
    <xf numFmtId="0" fontId="3" fillId="2" borderId="7"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3" fillId="2" borderId="6" xfId="0" applyFont="1" applyFill="1" applyBorder="1" applyAlignment="1">
      <alignment vertical="center"/>
    </xf>
    <xf numFmtId="4" fontId="4" fillId="2" borderId="5" xfId="0" applyNumberFormat="1" applyFont="1" applyFill="1" applyBorder="1" applyAlignment="1">
      <alignment horizontal="center" vertical="center"/>
    </xf>
    <xf numFmtId="4" fontId="4" fillId="2" borderId="6"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0" fontId="3" fillId="2" borderId="7" xfId="0" applyFont="1" applyFill="1" applyBorder="1" applyAlignment="1">
      <alignment horizontal="justify" vertical="top" wrapText="1"/>
    </xf>
    <xf numFmtId="0" fontId="6" fillId="2" borderId="7" xfId="0" applyFont="1" applyFill="1" applyBorder="1" applyAlignment="1">
      <alignment vertical="center" wrapText="1"/>
    </xf>
    <xf numFmtId="2" fontId="4" fillId="2" borderId="1" xfId="0" applyNumberFormat="1" applyFont="1" applyFill="1" applyBorder="1" applyAlignment="1">
      <alignment horizontal="right" vertical="center"/>
    </xf>
    <xf numFmtId="2" fontId="4" fillId="2" borderId="13" xfId="0" applyNumberFormat="1" applyFont="1" applyFill="1" applyBorder="1" applyAlignment="1">
      <alignment horizontal="right" vertical="center"/>
    </xf>
    <xf numFmtId="2" fontId="4" fillId="2" borderId="2" xfId="0" applyNumberFormat="1" applyFont="1" applyFill="1" applyBorder="1" applyAlignment="1">
      <alignment horizontal="right" vertical="center"/>
    </xf>
    <xf numFmtId="2" fontId="4" fillId="2" borderId="3" xfId="0" applyNumberFormat="1" applyFont="1" applyFill="1" applyBorder="1" applyAlignment="1">
      <alignment horizontal="right" vertical="center"/>
    </xf>
    <xf numFmtId="2" fontId="4" fillId="2" borderId="15" xfId="0" applyNumberFormat="1" applyFont="1" applyFill="1" applyBorder="1" applyAlignment="1">
      <alignment horizontal="right" vertical="center"/>
    </xf>
    <xf numFmtId="2" fontId="4" fillId="2" borderId="4" xfId="0" applyNumberFormat="1" applyFont="1" applyFill="1" applyBorder="1" applyAlignment="1">
      <alignment horizontal="right" vertical="center"/>
    </xf>
    <xf numFmtId="164" fontId="4" fillId="2" borderId="14" xfId="0" applyNumberFormat="1" applyFont="1" applyFill="1" applyBorder="1" applyAlignment="1">
      <alignment horizontal="center" vertical="center"/>
    </xf>
    <xf numFmtId="164" fontId="4" fillId="2" borderId="16" xfId="0" applyNumberFormat="1" applyFont="1" applyFill="1" applyBorder="1" applyAlignment="1">
      <alignment horizontal="center"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vertical="top" wrapText="1"/>
    </xf>
    <xf numFmtId="164" fontId="4" fillId="2" borderId="19" xfId="0" applyNumberFormat="1" applyFont="1" applyFill="1" applyBorder="1" applyAlignment="1">
      <alignment horizontal="center" vertical="center"/>
    </xf>
    <xf numFmtId="164" fontId="4" fillId="2" borderId="18" xfId="0" applyNumberFormat="1" applyFont="1" applyFill="1" applyBorder="1" applyAlignment="1">
      <alignment horizontal="center" vertical="center"/>
    </xf>
    <xf numFmtId="0" fontId="4" fillId="2" borderId="6" xfId="0" applyFont="1" applyFill="1" applyBorder="1" applyAlignment="1">
      <alignment horizontal="center" vertical="center"/>
    </xf>
    <xf numFmtId="164" fontId="4" fillId="2" borderId="17" xfId="0" applyNumberFormat="1" applyFont="1" applyFill="1" applyBorder="1" applyAlignment="1">
      <alignment horizontal="center" vertical="center"/>
    </xf>
    <xf numFmtId="2" fontId="4" fillId="2" borderId="33" xfId="0" applyNumberFormat="1" applyFont="1" applyFill="1" applyBorder="1" applyAlignment="1">
      <alignment horizontal="right" vertical="center"/>
    </xf>
    <xf numFmtId="2" fontId="4" fillId="2" borderId="38" xfId="0" applyNumberFormat="1" applyFont="1" applyFill="1" applyBorder="1" applyAlignment="1">
      <alignment horizontal="right" vertical="center"/>
    </xf>
    <xf numFmtId="168" fontId="3" fillId="2" borderId="25" xfId="0" applyNumberFormat="1" applyFont="1" applyFill="1" applyBorder="1" applyAlignment="1">
      <alignment horizontal="center" vertical="center"/>
    </xf>
    <xf numFmtId="168" fontId="3" fillId="2" borderId="37" xfId="0" applyNumberFormat="1" applyFont="1" applyFill="1" applyBorder="1" applyAlignment="1">
      <alignment horizontal="center" vertical="center"/>
    </xf>
    <xf numFmtId="168" fontId="3" fillId="2" borderId="29" xfId="0" applyNumberFormat="1" applyFont="1" applyFill="1" applyBorder="1" applyAlignment="1">
      <alignment horizontal="center" vertical="center"/>
    </xf>
    <xf numFmtId="168" fontId="3" fillId="2" borderId="39" xfId="0" applyNumberFormat="1" applyFont="1" applyFill="1" applyBorder="1" applyAlignment="1">
      <alignment horizontal="center" vertical="center"/>
    </xf>
    <xf numFmtId="0" fontId="4" fillId="2" borderId="0" xfId="0" applyFont="1" applyFill="1" applyAlignment="1">
      <alignment horizontal="left" wrapText="1"/>
    </xf>
    <xf numFmtId="0" fontId="4" fillId="2" borderId="16" xfId="0" applyFont="1" applyFill="1" applyBorder="1" applyAlignment="1">
      <alignment horizontal="center" vertical="center"/>
    </xf>
    <xf numFmtId="2" fontId="4" fillId="2" borderId="25" xfId="0" applyNumberFormat="1" applyFont="1" applyFill="1" applyBorder="1" applyAlignment="1">
      <alignment horizontal="left" vertical="center"/>
    </xf>
    <xf numFmtId="2" fontId="4" fillId="2" borderId="26" xfId="0" applyNumberFormat="1" applyFont="1" applyFill="1" applyBorder="1" applyAlignment="1">
      <alignment horizontal="left" vertical="center"/>
    </xf>
    <xf numFmtId="2" fontId="4" fillId="2" borderId="27" xfId="0" applyNumberFormat="1" applyFont="1" applyFill="1" applyBorder="1" applyAlignment="1">
      <alignment horizontal="left" vertical="center"/>
    </xf>
    <xf numFmtId="2" fontId="4" fillId="2" borderId="29" xfId="0" applyNumberFormat="1" applyFont="1" applyFill="1" applyBorder="1" applyAlignment="1">
      <alignment horizontal="left" vertical="center"/>
    </xf>
    <xf numFmtId="2" fontId="4" fillId="2" borderId="30" xfId="0" applyNumberFormat="1" applyFont="1" applyFill="1" applyBorder="1" applyAlignment="1">
      <alignment horizontal="left" vertical="center"/>
    </xf>
    <xf numFmtId="2" fontId="4" fillId="2" borderId="31" xfId="0" applyNumberFormat="1" applyFont="1" applyFill="1" applyBorder="1" applyAlignment="1">
      <alignment horizontal="left" vertical="center"/>
    </xf>
    <xf numFmtId="171" fontId="3" fillId="2" borderId="28" xfId="2" applyFont="1" applyFill="1" applyBorder="1" applyAlignment="1">
      <alignment horizontal="center" vertical="center"/>
    </xf>
    <xf numFmtId="171" fontId="3" fillId="2" borderId="32" xfId="2" applyFont="1" applyFill="1" applyBorder="1" applyAlignment="1">
      <alignment horizontal="center" vertical="center"/>
    </xf>
    <xf numFmtId="2" fontId="4" fillId="2" borderId="1" xfId="0" applyNumberFormat="1" applyFont="1" applyFill="1" applyBorder="1" applyAlignment="1">
      <alignment horizontal="left" vertical="center"/>
    </xf>
    <xf numFmtId="2" fontId="4" fillId="2" borderId="13" xfId="0" applyNumberFormat="1" applyFont="1" applyFill="1" applyBorder="1" applyAlignment="1">
      <alignment horizontal="left" vertical="center"/>
    </xf>
    <xf numFmtId="2" fontId="4" fillId="2" borderId="33" xfId="0" applyNumberFormat="1" applyFont="1" applyFill="1" applyBorder="1" applyAlignment="1">
      <alignment horizontal="left" vertical="center"/>
    </xf>
    <xf numFmtId="2" fontId="4" fillId="2" borderId="34" xfId="0" applyNumberFormat="1" applyFont="1" applyFill="1" applyBorder="1" applyAlignment="1">
      <alignment horizontal="left" vertical="center"/>
    </xf>
    <xf numFmtId="0" fontId="3" fillId="2" borderId="20" xfId="0" applyFont="1" applyFill="1" applyBorder="1" applyAlignment="1">
      <alignment horizontal="left" wrapText="1"/>
    </xf>
    <xf numFmtId="2" fontId="4" fillId="2" borderId="40" xfId="4" applyNumberFormat="1" applyFont="1" applyFill="1" applyBorder="1" applyAlignment="1">
      <alignment horizontal="right" vertical="center"/>
    </xf>
    <xf numFmtId="2" fontId="4" fillId="2" borderId="41" xfId="4" applyNumberFormat="1" applyFont="1" applyFill="1" applyBorder="1" applyAlignment="1">
      <alignment horizontal="right" vertical="center"/>
    </xf>
    <xf numFmtId="2" fontId="4" fillId="2" borderId="42" xfId="4" applyNumberFormat="1" applyFont="1" applyFill="1" applyBorder="1" applyAlignment="1">
      <alignment horizontal="right" vertical="center"/>
    </xf>
    <xf numFmtId="2" fontId="4" fillId="2" borderId="30" xfId="4" applyNumberFormat="1" applyFont="1" applyFill="1" applyBorder="1" applyAlignment="1">
      <alignment horizontal="right" vertical="center"/>
    </xf>
    <xf numFmtId="164" fontId="2" fillId="2" borderId="28" xfId="4" applyNumberFormat="1" applyFont="1" applyFill="1" applyBorder="1" applyAlignment="1">
      <alignment horizontal="center" vertical="center"/>
    </xf>
    <xf numFmtId="164" fontId="2" fillId="2" borderId="32" xfId="4" applyNumberFormat="1" applyFont="1" applyFill="1" applyBorder="1" applyAlignment="1">
      <alignment horizontal="center" vertical="center"/>
    </xf>
    <xf numFmtId="0" fontId="4" fillId="2" borderId="1" xfId="4" applyFont="1" applyFill="1" applyBorder="1" applyAlignment="1">
      <alignment horizontal="center" vertical="center" wrapText="1"/>
    </xf>
    <xf numFmtId="0" fontId="4" fillId="2" borderId="2"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5" xfId="4" applyFont="1" applyFill="1" applyBorder="1" applyAlignment="1">
      <alignment horizontal="center" vertical="center" wrapText="1"/>
    </xf>
    <xf numFmtId="0" fontId="4" fillId="2" borderId="16" xfId="4" applyFont="1" applyFill="1" applyBorder="1" applyAlignment="1">
      <alignment horizontal="center" vertical="center" wrapText="1"/>
    </xf>
    <xf numFmtId="43" fontId="4" fillId="2" borderId="5" xfId="4" applyNumberFormat="1" applyFont="1" applyFill="1" applyBorder="1" applyAlignment="1">
      <alignment horizontal="center" vertical="center" wrapText="1"/>
    </xf>
    <xf numFmtId="43" fontId="4" fillId="2" borderId="16" xfId="4" applyNumberFormat="1" applyFont="1" applyFill="1" applyBorder="1" applyAlignment="1">
      <alignment horizontal="center" vertical="center" wrapText="1"/>
    </xf>
    <xf numFmtId="2" fontId="4" fillId="2" borderId="5" xfId="4" applyNumberFormat="1" applyFont="1" applyFill="1" applyBorder="1" applyAlignment="1">
      <alignment horizontal="center" vertical="center" wrapText="1"/>
    </xf>
    <xf numFmtId="2" fontId="4" fillId="2" borderId="16" xfId="4" applyNumberFormat="1" applyFont="1" applyFill="1" applyBorder="1" applyAlignment="1">
      <alignment horizontal="center" vertical="center" wrapText="1"/>
    </xf>
    <xf numFmtId="164" fontId="4" fillId="2" borderId="10" xfId="4" applyNumberFormat="1" applyFont="1" applyFill="1" applyBorder="1" applyAlignment="1">
      <alignment horizontal="center" vertical="center"/>
    </xf>
    <xf numFmtId="164" fontId="4" fillId="2" borderId="11" xfId="4" applyNumberFormat="1" applyFont="1" applyFill="1" applyBorder="1" applyAlignment="1">
      <alignment horizontal="center" vertical="center"/>
    </xf>
    <xf numFmtId="0" fontId="5" fillId="2" borderId="9" xfId="4" applyFont="1" applyFill="1" applyBorder="1" applyAlignment="1">
      <alignment horizontal="left"/>
    </xf>
    <xf numFmtId="0" fontId="5" fillId="2" borderId="43" xfId="4" applyFont="1" applyFill="1" applyBorder="1" applyAlignment="1">
      <alignment horizontal="left"/>
    </xf>
    <xf numFmtId="0" fontId="5" fillId="2" borderId="23" xfId="4" applyFont="1" applyFill="1" applyBorder="1" applyAlignment="1">
      <alignment horizontal="left"/>
    </xf>
    <xf numFmtId="0" fontId="6" fillId="2" borderId="9" xfId="4" applyFont="1" applyFill="1" applyBorder="1" applyAlignment="1">
      <alignment horizontal="left" wrapText="1"/>
    </xf>
    <xf numFmtId="0" fontId="6" fillId="2" borderId="23" xfId="4" applyFont="1" applyFill="1" applyBorder="1" applyAlignment="1">
      <alignment horizontal="left" wrapText="1"/>
    </xf>
    <xf numFmtId="0" fontId="6" fillId="2" borderId="9" xfId="4" applyFont="1" applyFill="1" applyBorder="1" applyAlignment="1">
      <alignment horizontal="left"/>
    </xf>
    <xf numFmtId="0" fontId="3" fillId="2" borderId="9" xfId="4" applyFont="1" applyFill="1" applyBorder="1" applyAlignment="1">
      <alignment horizontal="left"/>
    </xf>
    <xf numFmtId="0" fontId="3" fillId="2" borderId="23" xfId="4" applyFont="1" applyFill="1" applyBorder="1" applyAlignment="1">
      <alignment horizontal="left"/>
    </xf>
    <xf numFmtId="0" fontId="5" fillId="2" borderId="0" xfId="4" applyFont="1" applyFill="1" applyAlignment="1">
      <alignment horizontal="left"/>
    </xf>
    <xf numFmtId="0" fontId="3" fillId="2" borderId="9" xfId="4" applyFont="1" applyFill="1" applyBorder="1" applyAlignment="1">
      <alignment horizontal="left" wrapText="1"/>
    </xf>
    <xf numFmtId="0" fontId="3" fillId="2" borderId="0" xfId="4" applyFont="1" applyFill="1" applyAlignment="1">
      <alignment horizontal="left" wrapText="1"/>
    </xf>
    <xf numFmtId="2" fontId="4" fillId="2" borderId="29" xfId="4" applyNumberFormat="1" applyFont="1" applyFill="1" applyBorder="1" applyAlignment="1">
      <alignment horizontal="right" vertical="center"/>
    </xf>
    <xf numFmtId="0" fontId="4" fillId="2" borderId="9" xfId="4" applyFont="1" applyFill="1" applyBorder="1" applyAlignment="1">
      <alignment horizontal="center" vertical="center" wrapText="1"/>
    </xf>
    <xf numFmtId="0" fontId="4" fillId="2" borderId="8" xfId="4" applyFont="1" applyFill="1" applyBorder="1" applyAlignment="1">
      <alignment horizontal="center" vertical="center" wrapText="1"/>
    </xf>
    <xf numFmtId="0" fontId="4" fillId="2" borderId="7" xfId="4" applyFont="1" applyFill="1" applyBorder="1" applyAlignment="1">
      <alignment horizontal="center" vertical="center" wrapText="1"/>
    </xf>
    <xf numFmtId="2" fontId="4" fillId="2" borderId="7" xfId="4" applyNumberFormat="1" applyFont="1" applyFill="1" applyBorder="1" applyAlignment="1">
      <alignment horizontal="center" vertical="center" wrapText="1"/>
    </xf>
    <xf numFmtId="2" fontId="4" fillId="2" borderId="1" xfId="4" applyNumberFormat="1" applyFont="1" applyFill="1" applyBorder="1" applyAlignment="1">
      <alignment horizontal="right" vertical="center"/>
    </xf>
    <xf numFmtId="2" fontId="4" fillId="2" borderId="13" xfId="4" applyNumberFormat="1" applyFont="1" applyFill="1" applyBorder="1" applyAlignment="1">
      <alignment horizontal="right" vertical="center"/>
    </xf>
    <xf numFmtId="2" fontId="4" fillId="2" borderId="33" xfId="4" applyNumberFormat="1" applyFont="1" applyFill="1" applyBorder="1" applyAlignment="1">
      <alignment horizontal="right" vertical="center"/>
    </xf>
    <xf numFmtId="2" fontId="4" fillId="2" borderId="3" xfId="4" applyNumberFormat="1" applyFont="1" applyFill="1" applyBorder="1" applyAlignment="1">
      <alignment horizontal="right" vertical="center"/>
    </xf>
    <xf numFmtId="2" fontId="4" fillId="2" borderId="15" xfId="4" applyNumberFormat="1" applyFont="1" applyFill="1" applyBorder="1" applyAlignment="1">
      <alignment horizontal="right" vertical="center"/>
    </xf>
    <xf numFmtId="2" fontId="4" fillId="2" borderId="38" xfId="4" applyNumberFormat="1" applyFont="1" applyFill="1" applyBorder="1" applyAlignment="1">
      <alignment horizontal="right" vertical="center"/>
    </xf>
    <xf numFmtId="2" fontId="4" fillId="2" borderId="25" xfId="4" applyNumberFormat="1" applyFont="1" applyFill="1" applyBorder="1" applyAlignment="1">
      <alignment horizontal="right" vertical="center"/>
    </xf>
    <xf numFmtId="2" fontId="4" fillId="2" borderId="26" xfId="4" applyNumberFormat="1" applyFont="1" applyFill="1" applyBorder="1" applyAlignment="1">
      <alignment horizontal="right" vertical="center"/>
    </xf>
    <xf numFmtId="2" fontId="4" fillId="2" borderId="27" xfId="4" applyNumberFormat="1" applyFont="1" applyFill="1" applyBorder="1" applyAlignment="1">
      <alignment horizontal="right" vertical="center"/>
    </xf>
    <xf numFmtId="2" fontId="4" fillId="2" borderId="45" xfId="4" applyNumberFormat="1" applyFont="1" applyFill="1" applyBorder="1" applyAlignment="1">
      <alignment horizontal="right" vertical="center"/>
    </xf>
    <xf numFmtId="2" fontId="4" fillId="2" borderId="46" xfId="4" applyNumberFormat="1" applyFont="1" applyFill="1" applyBorder="1" applyAlignment="1">
      <alignment horizontal="right" vertical="center"/>
    </xf>
    <xf numFmtId="2" fontId="4" fillId="2" borderId="47" xfId="4" applyNumberFormat="1" applyFont="1" applyFill="1" applyBorder="1" applyAlignment="1">
      <alignment horizontal="right" vertical="center"/>
    </xf>
    <xf numFmtId="0" fontId="13" fillId="2" borderId="0" xfId="4" applyFont="1" applyFill="1" applyAlignment="1">
      <alignment horizontal="center" vertical="center" wrapText="1"/>
    </xf>
    <xf numFmtId="2" fontId="13" fillId="2" borderId="0" xfId="4" applyNumberFormat="1" applyFont="1" applyFill="1" applyAlignment="1">
      <alignment horizontal="center" vertical="center" wrapText="1"/>
    </xf>
    <xf numFmtId="164" fontId="13" fillId="2" borderId="0" xfId="4" applyNumberFormat="1" applyFont="1" applyFill="1" applyAlignment="1">
      <alignment horizontal="center" vertical="center" wrapText="1"/>
    </xf>
    <xf numFmtId="2" fontId="4" fillId="2" borderId="0" xfId="4" applyNumberFormat="1" applyFont="1" applyFill="1" applyAlignment="1">
      <alignment horizontal="right" vertical="center"/>
    </xf>
    <xf numFmtId="0" fontId="1" fillId="2" borderId="0" xfId="4" applyFill="1" applyAlignment="1">
      <alignment vertical="center"/>
    </xf>
    <xf numFmtId="164" fontId="4" fillId="2" borderId="0" xfId="4" applyNumberFormat="1" applyFont="1" applyFill="1" applyAlignment="1">
      <alignment horizontal="center" vertical="center"/>
    </xf>
    <xf numFmtId="164" fontId="1" fillId="2" borderId="0" xfId="4" applyNumberFormat="1" applyFill="1" applyAlignment="1">
      <alignment horizontal="center" vertical="center"/>
    </xf>
    <xf numFmtId="2" fontId="4" fillId="2" borderId="0" xfId="4" applyNumberFormat="1" applyFont="1" applyFill="1" applyAlignment="1">
      <alignment horizontal="center" vertical="center"/>
    </xf>
    <xf numFmtId="0" fontId="1" fillId="2" borderId="0" xfId="4" applyFill="1" applyAlignment="1">
      <alignment horizontal="center" vertical="center"/>
    </xf>
    <xf numFmtId="0" fontId="4" fillId="2" borderId="0" xfId="4" applyFont="1" applyFill="1" applyAlignment="1">
      <alignment horizontal="left" vertical="center" wrapText="1"/>
    </xf>
    <xf numFmtId="0" fontId="1" fillId="2" borderId="0" xfId="4" applyFill="1" applyAlignment="1">
      <alignment horizontal="left" vertical="center" wrapText="1"/>
    </xf>
    <xf numFmtId="2" fontId="2" fillId="2" borderId="0" xfId="4" applyNumberFormat="1" applyFont="1" applyFill="1" applyAlignment="1">
      <alignment horizontal="center" vertical="center"/>
    </xf>
    <xf numFmtId="164" fontId="2" fillId="2" borderId="0" xfId="4" applyNumberFormat="1" applyFont="1" applyFill="1" applyAlignment="1">
      <alignment horizontal="center" vertical="center"/>
    </xf>
    <xf numFmtId="0" fontId="3" fillId="2" borderId="0" xfId="4" applyFont="1" applyFill="1" applyAlignment="1">
      <alignment horizontal="center"/>
    </xf>
    <xf numFmtId="0" fontId="7" fillId="2" borderId="0" xfId="4" applyFont="1" applyFill="1" applyAlignment="1">
      <alignment horizontal="center"/>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13" fillId="2" borderId="1" xfId="4" applyFont="1" applyFill="1" applyBorder="1" applyAlignment="1">
      <alignment horizontal="center" vertical="center" wrapText="1"/>
    </xf>
    <xf numFmtId="0" fontId="13" fillId="2" borderId="2" xfId="4" applyFont="1" applyFill="1" applyBorder="1" applyAlignment="1">
      <alignment horizontal="center" vertical="center" wrapText="1"/>
    </xf>
    <xf numFmtId="0" fontId="13" fillId="2" borderId="48" xfId="4" applyFont="1" applyFill="1" applyBorder="1" applyAlignment="1">
      <alignment horizontal="center" vertical="center" wrapText="1"/>
    </xf>
    <xf numFmtId="0" fontId="13" fillId="2" borderId="49" xfId="4" applyFont="1" applyFill="1" applyBorder="1" applyAlignment="1">
      <alignment horizontal="center" vertical="center" wrapText="1"/>
    </xf>
    <xf numFmtId="0" fontId="13" fillId="2" borderId="5" xfId="4" applyFont="1" applyFill="1" applyBorder="1" applyAlignment="1">
      <alignment horizontal="center" vertical="center" wrapText="1"/>
    </xf>
    <xf numFmtId="0" fontId="13" fillId="2" borderId="16" xfId="4" applyFont="1" applyFill="1" applyBorder="1" applyAlignment="1">
      <alignment horizontal="center" vertical="center" wrapText="1"/>
    </xf>
    <xf numFmtId="2" fontId="4" fillId="2" borderId="52" xfId="4" applyNumberFormat="1" applyFont="1" applyFill="1" applyBorder="1" applyAlignment="1">
      <alignment horizontal="right" vertical="center"/>
    </xf>
    <xf numFmtId="164" fontId="2" fillId="2" borderId="52" xfId="4" applyNumberFormat="1" applyFont="1" applyFill="1" applyBorder="1" applyAlignment="1">
      <alignment horizontal="center" vertical="center"/>
    </xf>
    <xf numFmtId="164" fontId="2" fillId="2" borderId="47" xfId="4" applyNumberFormat="1" applyFont="1" applyFill="1" applyBorder="1" applyAlignment="1">
      <alignment horizontal="center" vertical="center"/>
    </xf>
    <xf numFmtId="0" fontId="3" fillId="2" borderId="0" xfId="4" applyFont="1" applyFill="1" applyAlignment="1">
      <alignment horizontal="left" vertical="justify"/>
    </xf>
    <xf numFmtId="0" fontId="3" fillId="2" borderId="8" xfId="4" applyFont="1" applyFill="1" applyBorder="1" applyAlignment="1">
      <alignment horizontal="left" vertical="justify"/>
    </xf>
    <xf numFmtId="0" fontId="3" fillId="2" borderId="9" xfId="0" applyFont="1" applyFill="1" applyBorder="1" applyAlignment="1">
      <alignment horizontal="left" vertical="justify"/>
    </xf>
    <xf numFmtId="0" fontId="3" fillId="2" borderId="0" xfId="0" applyFont="1" applyFill="1" applyAlignment="1">
      <alignment horizontal="left" vertical="justify"/>
    </xf>
    <xf numFmtId="0" fontId="3" fillId="2" borderId="24" xfId="4" applyFont="1" applyFill="1" applyBorder="1" applyAlignment="1">
      <alignment horizontal="left" wrapText="1"/>
    </xf>
    <xf numFmtId="0" fontId="4" fillId="2" borderId="0" xfId="4" applyFont="1" applyFill="1" applyAlignment="1">
      <alignment horizontal="left"/>
    </xf>
    <xf numFmtId="0" fontId="3" fillId="2" borderId="23" xfId="4" applyFont="1" applyFill="1" applyBorder="1" applyAlignment="1">
      <alignment horizontal="left" wrapText="1"/>
    </xf>
    <xf numFmtId="0" fontId="3" fillId="2" borderId="22" xfId="4" applyFont="1" applyFill="1" applyBorder="1" applyAlignment="1">
      <alignment horizontal="left" wrapText="1"/>
    </xf>
    <xf numFmtId="0" fontId="3" fillId="2" borderId="0" xfId="4" applyFont="1" applyFill="1" applyAlignment="1">
      <alignment horizontal="left" vertical="top" wrapText="1"/>
    </xf>
    <xf numFmtId="0" fontId="5" fillId="2" borderId="0" xfId="0" applyFont="1" applyFill="1" applyAlignment="1">
      <alignment horizontal="center" wrapText="1"/>
    </xf>
    <xf numFmtId="0" fontId="4" fillId="2" borderId="0" xfId="0" applyFont="1" applyFill="1" applyAlignment="1">
      <alignment horizontal="center"/>
    </xf>
    <xf numFmtId="0" fontId="4" fillId="2" borderId="0" xfId="0" applyFont="1" applyFill="1" applyAlignment="1">
      <alignment horizontal="center" wrapText="1"/>
    </xf>
    <xf numFmtId="0" fontId="4" fillId="2" borderId="0" xfId="0" applyFont="1" applyFill="1" applyAlignment="1">
      <alignment horizontal="right"/>
    </xf>
    <xf numFmtId="0" fontId="4" fillId="2" borderId="53" xfId="0" applyFont="1" applyFill="1" applyBorder="1" applyAlignment="1">
      <alignment horizontal="center" wrapText="1"/>
    </xf>
    <xf numFmtId="0" fontId="3" fillId="2" borderId="54" xfId="0" applyFont="1" applyFill="1" applyBorder="1" applyAlignment="1">
      <alignment horizontal="center" wrapText="1"/>
    </xf>
    <xf numFmtId="0" fontId="3" fillId="2" borderId="5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4" fillId="2" borderId="62" xfId="0" applyFont="1" applyFill="1" applyBorder="1" applyAlignment="1">
      <alignment horizontal="left" wrapText="1"/>
    </xf>
    <xf numFmtId="0" fontId="4" fillId="2" borderId="63" xfId="0" applyFont="1" applyFill="1" applyBorder="1" applyAlignment="1">
      <alignment horizontal="left" wrapText="1"/>
    </xf>
    <xf numFmtId="172" fontId="3" fillId="2" borderId="64" xfId="0" applyNumberFormat="1" applyFont="1" applyFill="1" applyBorder="1" applyAlignment="1">
      <alignment horizontal="left"/>
    </xf>
    <xf numFmtId="172" fontId="3" fillId="2" borderId="65" xfId="0" applyNumberFormat="1" applyFont="1" applyFill="1" applyBorder="1" applyAlignment="1">
      <alignment horizontal="left"/>
    </xf>
    <xf numFmtId="171" fontId="4" fillId="2" borderId="56" xfId="2" applyFont="1" applyFill="1" applyBorder="1" applyAlignment="1" applyProtection="1">
      <alignment horizontal="left"/>
      <protection locked="0"/>
    </xf>
    <xf numFmtId="173" fontId="3" fillId="2" borderId="64" xfId="0" applyNumberFormat="1" applyFont="1" applyFill="1" applyBorder="1" applyAlignment="1">
      <alignment horizontal="left"/>
    </xf>
    <xf numFmtId="173" fontId="3" fillId="2" borderId="65" xfId="0" applyNumberFormat="1" applyFont="1" applyFill="1" applyBorder="1" applyAlignment="1">
      <alignment horizontal="left"/>
    </xf>
    <xf numFmtId="0" fontId="4" fillId="2" borderId="67" xfId="0" applyFont="1" applyFill="1" applyBorder="1" applyAlignment="1">
      <alignment horizontal="left" wrapText="1"/>
    </xf>
    <xf numFmtId="0" fontId="4" fillId="2" borderId="68" xfId="0" applyFont="1" applyFill="1" applyBorder="1" applyAlignment="1">
      <alignment horizontal="left" wrapText="1"/>
    </xf>
    <xf numFmtId="0" fontId="4" fillId="2" borderId="69" xfId="0" applyFont="1" applyFill="1" applyBorder="1" applyAlignment="1">
      <alignment horizontal="left" wrapText="1"/>
    </xf>
    <xf numFmtId="0" fontId="13" fillId="2" borderId="71" xfId="0" applyFont="1" applyFill="1" applyBorder="1" applyAlignment="1">
      <alignment horizontal="center" wrapText="1"/>
    </xf>
    <xf numFmtId="0" fontId="13" fillId="2" borderId="72" xfId="0" applyFont="1" applyFill="1" applyBorder="1" applyAlignment="1">
      <alignment horizontal="center" wrapText="1"/>
    </xf>
    <xf numFmtId="0" fontId="21" fillId="2" borderId="67" xfId="0" applyFont="1" applyFill="1" applyBorder="1" applyAlignment="1">
      <alignment horizontal="right"/>
    </xf>
    <xf numFmtId="0" fontId="21" fillId="2" borderId="68" xfId="0" applyFont="1" applyFill="1" applyBorder="1" applyAlignment="1">
      <alignment horizontal="right"/>
    </xf>
    <xf numFmtId="0" fontId="21" fillId="2" borderId="69" xfId="0" applyFont="1" applyFill="1" applyBorder="1" applyAlignment="1">
      <alignment horizontal="right"/>
    </xf>
  </cellXfs>
  <cellStyles count="8">
    <cellStyle name="Currency 2" xfId="2" xr:uid="{F7809FE3-9293-4FE9-9562-CFFCD11CFC29}"/>
    <cellStyle name="Hyperlink" xfId="6" builtinId="8"/>
    <cellStyle name="Normal" xfId="0" builtinId="0"/>
    <cellStyle name="Normal 10" xfId="4" xr:uid="{90D271CD-297C-410B-A176-3B9DE759D0B9}"/>
    <cellStyle name="Normal 2 2 2" xfId="5" xr:uid="{2D21FDAE-49A2-41B6-A62C-D5B6E0D5A4DE}"/>
    <cellStyle name="OPSKRIF" xfId="3" xr:uid="{B968D429-CB86-4DDF-BB09-ACEC6A033762}"/>
    <cellStyle name="Percent 2" xfId="1" xr:uid="{73949012-778F-4F0D-A9F7-756AD2286825}"/>
    <cellStyle name="Percent 3" xfId="7" xr:uid="{07A151D8-C71D-4D97-AB07-7BAE2908B0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66</xdr:row>
      <xdr:rowOff>0</xdr:rowOff>
    </xdr:from>
    <xdr:to>
      <xdr:col>1</xdr:col>
      <xdr:colOff>409575</xdr:colOff>
      <xdr:row>67</xdr:row>
      <xdr:rowOff>9525</xdr:rowOff>
    </xdr:to>
    <xdr:sp macro="" textlink="">
      <xdr:nvSpPr>
        <xdr:cNvPr id="2" name="Text Box 1">
          <a:extLst>
            <a:ext uri="{FF2B5EF4-FFF2-40B4-BE49-F238E27FC236}">
              <a16:creationId xmlns:a16="http://schemas.microsoft.com/office/drawing/2014/main" id="{E34EE0E8-7F97-43AB-A082-8AEA80427A2D}"/>
            </a:ext>
          </a:extLst>
        </xdr:cNvPr>
        <xdr:cNvSpPr txBox="1">
          <a:spLocks noChangeArrowheads="1"/>
        </xdr:cNvSpPr>
      </xdr:nvSpPr>
      <xdr:spPr bwMode="auto">
        <a:xfrm>
          <a:off x="685800" y="10944225"/>
          <a:ext cx="104775" cy="171450"/>
        </a:xfrm>
        <a:prstGeom prst="rect">
          <a:avLst/>
        </a:prstGeom>
        <a:noFill/>
        <a:ln w="9525">
          <a:noFill/>
          <a:miter lim="800000"/>
          <a:headEnd/>
          <a:tailEnd/>
        </a:ln>
      </xdr:spPr>
    </xdr:sp>
    <xdr:clientData/>
  </xdr:twoCellAnchor>
  <xdr:twoCellAnchor editAs="oneCell">
    <xdr:from>
      <xdr:col>1</xdr:col>
      <xdr:colOff>304800</xdr:colOff>
      <xdr:row>66</xdr:row>
      <xdr:rowOff>0</xdr:rowOff>
    </xdr:from>
    <xdr:to>
      <xdr:col>1</xdr:col>
      <xdr:colOff>409575</xdr:colOff>
      <xdr:row>67</xdr:row>
      <xdr:rowOff>9525</xdr:rowOff>
    </xdr:to>
    <xdr:sp macro="" textlink="">
      <xdr:nvSpPr>
        <xdr:cNvPr id="3" name="Text Box 1">
          <a:extLst>
            <a:ext uri="{FF2B5EF4-FFF2-40B4-BE49-F238E27FC236}">
              <a16:creationId xmlns:a16="http://schemas.microsoft.com/office/drawing/2014/main" id="{B90D52AA-00DD-411E-8F1B-22EF0257EA1F}"/>
            </a:ext>
          </a:extLst>
        </xdr:cNvPr>
        <xdr:cNvSpPr txBox="1">
          <a:spLocks noChangeArrowheads="1"/>
        </xdr:cNvSpPr>
      </xdr:nvSpPr>
      <xdr:spPr bwMode="auto">
        <a:xfrm>
          <a:off x="685800" y="10944225"/>
          <a:ext cx="104775" cy="171450"/>
        </a:xfrm>
        <a:prstGeom prst="rect">
          <a:avLst/>
        </a:prstGeom>
        <a:noFill/>
        <a:ln w="9525">
          <a:noFill/>
          <a:miter lim="800000"/>
          <a:headEnd/>
          <a:tailEnd/>
        </a:ln>
      </xdr:spPr>
    </xdr:sp>
    <xdr:clientData/>
  </xdr:twoCellAnchor>
  <xdr:twoCellAnchor editAs="oneCell">
    <xdr:from>
      <xdr:col>1</xdr:col>
      <xdr:colOff>304800</xdr:colOff>
      <xdr:row>64</xdr:row>
      <xdr:rowOff>0</xdr:rowOff>
    </xdr:from>
    <xdr:to>
      <xdr:col>1</xdr:col>
      <xdr:colOff>409575</xdr:colOff>
      <xdr:row>65</xdr:row>
      <xdr:rowOff>38100</xdr:rowOff>
    </xdr:to>
    <xdr:sp macro="" textlink="">
      <xdr:nvSpPr>
        <xdr:cNvPr id="4" name="Text Box 1">
          <a:extLst>
            <a:ext uri="{FF2B5EF4-FFF2-40B4-BE49-F238E27FC236}">
              <a16:creationId xmlns:a16="http://schemas.microsoft.com/office/drawing/2014/main" id="{CE226F9F-666A-48A3-BEBD-3A1325A36631}"/>
            </a:ext>
          </a:extLst>
        </xdr:cNvPr>
        <xdr:cNvSpPr txBox="1">
          <a:spLocks noChangeArrowheads="1"/>
        </xdr:cNvSpPr>
      </xdr:nvSpPr>
      <xdr:spPr bwMode="auto">
        <a:xfrm>
          <a:off x="685800" y="10620375"/>
          <a:ext cx="104775" cy="200025"/>
        </a:xfrm>
        <a:prstGeom prst="rect">
          <a:avLst/>
        </a:prstGeom>
        <a:noFill/>
        <a:ln w="9525">
          <a:noFill/>
          <a:miter lim="800000"/>
          <a:headEnd/>
          <a:tailEnd/>
        </a:ln>
      </xdr:spPr>
    </xdr:sp>
    <xdr:clientData/>
  </xdr:twoCellAnchor>
  <xdr:twoCellAnchor editAs="oneCell">
    <xdr:from>
      <xdr:col>1</xdr:col>
      <xdr:colOff>304800</xdr:colOff>
      <xdr:row>64</xdr:row>
      <xdr:rowOff>0</xdr:rowOff>
    </xdr:from>
    <xdr:to>
      <xdr:col>1</xdr:col>
      <xdr:colOff>409575</xdr:colOff>
      <xdr:row>65</xdr:row>
      <xdr:rowOff>38100</xdr:rowOff>
    </xdr:to>
    <xdr:sp macro="" textlink="">
      <xdr:nvSpPr>
        <xdr:cNvPr id="5" name="Text Box 1">
          <a:extLst>
            <a:ext uri="{FF2B5EF4-FFF2-40B4-BE49-F238E27FC236}">
              <a16:creationId xmlns:a16="http://schemas.microsoft.com/office/drawing/2014/main" id="{24B5858F-AB1D-4438-864B-6B20F52960D7}"/>
            </a:ext>
          </a:extLst>
        </xdr:cNvPr>
        <xdr:cNvSpPr txBox="1">
          <a:spLocks noChangeArrowheads="1"/>
        </xdr:cNvSpPr>
      </xdr:nvSpPr>
      <xdr:spPr bwMode="auto">
        <a:xfrm>
          <a:off x="685800" y="10620375"/>
          <a:ext cx="104775" cy="200025"/>
        </a:xfrm>
        <a:prstGeom prst="rect">
          <a:avLst/>
        </a:prstGeom>
        <a:noFill/>
        <a:ln w="9525">
          <a:noFill/>
          <a:miter lim="800000"/>
          <a:headEnd/>
          <a:tailEnd/>
        </a:ln>
      </xdr:spPr>
    </xdr:sp>
    <xdr:clientData/>
  </xdr:twoCellAnchor>
  <xdr:twoCellAnchor editAs="oneCell">
    <xdr:from>
      <xdr:col>1</xdr:col>
      <xdr:colOff>304800</xdr:colOff>
      <xdr:row>37</xdr:row>
      <xdr:rowOff>0</xdr:rowOff>
    </xdr:from>
    <xdr:to>
      <xdr:col>1</xdr:col>
      <xdr:colOff>409575</xdr:colOff>
      <xdr:row>38</xdr:row>
      <xdr:rowOff>9525</xdr:rowOff>
    </xdr:to>
    <xdr:sp macro="" textlink="">
      <xdr:nvSpPr>
        <xdr:cNvPr id="6" name="Text Box 1">
          <a:extLst>
            <a:ext uri="{FF2B5EF4-FFF2-40B4-BE49-F238E27FC236}">
              <a16:creationId xmlns:a16="http://schemas.microsoft.com/office/drawing/2014/main" id="{BF1AC4FD-D910-46AB-82E2-C13609B30D59}"/>
            </a:ext>
          </a:extLst>
        </xdr:cNvPr>
        <xdr:cNvSpPr txBox="1">
          <a:spLocks noChangeArrowheads="1"/>
        </xdr:cNvSpPr>
      </xdr:nvSpPr>
      <xdr:spPr bwMode="auto">
        <a:xfrm>
          <a:off x="685800" y="6248400"/>
          <a:ext cx="104775" cy="171450"/>
        </a:xfrm>
        <a:prstGeom prst="rect">
          <a:avLst/>
        </a:prstGeom>
        <a:noFill/>
        <a:ln w="9525">
          <a:noFill/>
          <a:miter lim="800000"/>
          <a:headEnd/>
          <a:tailEnd/>
        </a:ln>
      </xdr:spPr>
    </xdr:sp>
    <xdr:clientData/>
  </xdr:twoCellAnchor>
  <xdr:twoCellAnchor editAs="oneCell">
    <xdr:from>
      <xdr:col>1</xdr:col>
      <xdr:colOff>304800</xdr:colOff>
      <xdr:row>66</xdr:row>
      <xdr:rowOff>0</xdr:rowOff>
    </xdr:from>
    <xdr:to>
      <xdr:col>1</xdr:col>
      <xdr:colOff>409575</xdr:colOff>
      <xdr:row>67</xdr:row>
      <xdr:rowOff>9525</xdr:rowOff>
    </xdr:to>
    <xdr:sp macro="" textlink="">
      <xdr:nvSpPr>
        <xdr:cNvPr id="7" name="Text Box 1">
          <a:extLst>
            <a:ext uri="{FF2B5EF4-FFF2-40B4-BE49-F238E27FC236}">
              <a16:creationId xmlns:a16="http://schemas.microsoft.com/office/drawing/2014/main" id="{BC6ABCA2-A1C8-48FD-A48D-E3EB17F697AE}"/>
            </a:ext>
          </a:extLst>
        </xdr:cNvPr>
        <xdr:cNvSpPr txBox="1">
          <a:spLocks noChangeArrowheads="1"/>
        </xdr:cNvSpPr>
      </xdr:nvSpPr>
      <xdr:spPr bwMode="auto">
        <a:xfrm>
          <a:off x="685800" y="10944225"/>
          <a:ext cx="104775" cy="171450"/>
        </a:xfrm>
        <a:prstGeom prst="rect">
          <a:avLst/>
        </a:prstGeom>
        <a:noFill/>
        <a:ln w="9525">
          <a:noFill/>
          <a:miter lim="800000"/>
          <a:headEnd/>
          <a:tailEnd/>
        </a:ln>
      </xdr:spPr>
    </xdr:sp>
    <xdr:clientData/>
  </xdr:twoCellAnchor>
  <xdr:twoCellAnchor editAs="oneCell">
    <xdr:from>
      <xdr:col>1</xdr:col>
      <xdr:colOff>304800</xdr:colOff>
      <xdr:row>28</xdr:row>
      <xdr:rowOff>0</xdr:rowOff>
    </xdr:from>
    <xdr:to>
      <xdr:col>1</xdr:col>
      <xdr:colOff>409575</xdr:colOff>
      <xdr:row>29</xdr:row>
      <xdr:rowOff>9525</xdr:rowOff>
    </xdr:to>
    <xdr:sp macro="" textlink="">
      <xdr:nvSpPr>
        <xdr:cNvPr id="8" name="Text Box 1">
          <a:extLst>
            <a:ext uri="{FF2B5EF4-FFF2-40B4-BE49-F238E27FC236}">
              <a16:creationId xmlns:a16="http://schemas.microsoft.com/office/drawing/2014/main" id="{0933BA7A-0918-4504-8AF0-FE41EB36BE92}"/>
            </a:ext>
          </a:extLst>
        </xdr:cNvPr>
        <xdr:cNvSpPr txBox="1">
          <a:spLocks noChangeArrowheads="1"/>
        </xdr:cNvSpPr>
      </xdr:nvSpPr>
      <xdr:spPr bwMode="auto">
        <a:xfrm>
          <a:off x="685800" y="4791075"/>
          <a:ext cx="104775" cy="171450"/>
        </a:xfrm>
        <a:prstGeom prst="rect">
          <a:avLst/>
        </a:prstGeom>
        <a:noFill/>
        <a:ln w="9525">
          <a:noFill/>
          <a:miter lim="800000"/>
          <a:headEnd/>
          <a:tailEnd/>
        </a:ln>
      </xdr:spPr>
    </xdr:sp>
    <xdr:clientData/>
  </xdr:twoCellAnchor>
  <xdr:twoCellAnchor editAs="oneCell">
    <xdr:from>
      <xdr:col>1</xdr:col>
      <xdr:colOff>304800</xdr:colOff>
      <xdr:row>30</xdr:row>
      <xdr:rowOff>0</xdr:rowOff>
    </xdr:from>
    <xdr:to>
      <xdr:col>1</xdr:col>
      <xdr:colOff>409575</xdr:colOff>
      <xdr:row>31</xdr:row>
      <xdr:rowOff>38100</xdr:rowOff>
    </xdr:to>
    <xdr:sp macro="" textlink="">
      <xdr:nvSpPr>
        <xdr:cNvPr id="9" name="Text Box 1">
          <a:extLst>
            <a:ext uri="{FF2B5EF4-FFF2-40B4-BE49-F238E27FC236}">
              <a16:creationId xmlns:a16="http://schemas.microsoft.com/office/drawing/2014/main" id="{5213CD52-0548-4FF1-832D-F7C05361CF4D}"/>
            </a:ext>
          </a:extLst>
        </xdr:cNvPr>
        <xdr:cNvSpPr txBox="1">
          <a:spLocks noChangeArrowheads="1"/>
        </xdr:cNvSpPr>
      </xdr:nvSpPr>
      <xdr:spPr bwMode="auto">
        <a:xfrm>
          <a:off x="685800" y="5114925"/>
          <a:ext cx="104775" cy="200025"/>
        </a:xfrm>
        <a:prstGeom prst="rect">
          <a:avLst/>
        </a:prstGeom>
        <a:noFill/>
        <a:ln w="9525">
          <a:noFill/>
          <a:miter lim="800000"/>
          <a:headEnd/>
          <a:tailEnd/>
        </a:ln>
      </xdr:spPr>
    </xdr:sp>
    <xdr:clientData/>
  </xdr:twoCellAnchor>
  <xdr:twoCellAnchor editAs="oneCell">
    <xdr:from>
      <xdr:col>1</xdr:col>
      <xdr:colOff>304800</xdr:colOff>
      <xdr:row>31</xdr:row>
      <xdr:rowOff>0</xdr:rowOff>
    </xdr:from>
    <xdr:to>
      <xdr:col>1</xdr:col>
      <xdr:colOff>409575</xdr:colOff>
      <xdr:row>32</xdr:row>
      <xdr:rowOff>38100</xdr:rowOff>
    </xdr:to>
    <xdr:sp macro="" textlink="">
      <xdr:nvSpPr>
        <xdr:cNvPr id="10" name="Text Box 1">
          <a:extLst>
            <a:ext uri="{FF2B5EF4-FFF2-40B4-BE49-F238E27FC236}">
              <a16:creationId xmlns:a16="http://schemas.microsoft.com/office/drawing/2014/main" id="{67A69686-D0CC-4A2A-85B8-CF47E84F9586}"/>
            </a:ext>
          </a:extLst>
        </xdr:cNvPr>
        <xdr:cNvSpPr txBox="1">
          <a:spLocks noChangeArrowheads="1"/>
        </xdr:cNvSpPr>
      </xdr:nvSpPr>
      <xdr:spPr bwMode="auto">
        <a:xfrm>
          <a:off x="685800" y="5276850"/>
          <a:ext cx="104775" cy="200025"/>
        </a:xfrm>
        <a:prstGeom prst="rect">
          <a:avLst/>
        </a:prstGeom>
        <a:noFill/>
        <a:ln w="9525">
          <a:noFill/>
          <a:miter lim="800000"/>
          <a:headEnd/>
          <a:tailEnd/>
        </a:ln>
      </xdr:spPr>
    </xdr:sp>
    <xdr:clientData/>
  </xdr:twoCellAnchor>
  <xdr:twoCellAnchor editAs="oneCell">
    <xdr:from>
      <xdr:col>1</xdr:col>
      <xdr:colOff>304800</xdr:colOff>
      <xdr:row>31</xdr:row>
      <xdr:rowOff>0</xdr:rowOff>
    </xdr:from>
    <xdr:to>
      <xdr:col>1</xdr:col>
      <xdr:colOff>409575</xdr:colOff>
      <xdr:row>32</xdr:row>
      <xdr:rowOff>38100</xdr:rowOff>
    </xdr:to>
    <xdr:sp macro="" textlink="">
      <xdr:nvSpPr>
        <xdr:cNvPr id="11" name="Text Box 1">
          <a:extLst>
            <a:ext uri="{FF2B5EF4-FFF2-40B4-BE49-F238E27FC236}">
              <a16:creationId xmlns:a16="http://schemas.microsoft.com/office/drawing/2014/main" id="{E8658538-F6E5-490B-9C91-1B66AF8434CC}"/>
            </a:ext>
          </a:extLst>
        </xdr:cNvPr>
        <xdr:cNvSpPr txBox="1">
          <a:spLocks noChangeArrowheads="1"/>
        </xdr:cNvSpPr>
      </xdr:nvSpPr>
      <xdr:spPr bwMode="auto">
        <a:xfrm>
          <a:off x="685800" y="5276850"/>
          <a:ext cx="104775" cy="200025"/>
        </a:xfrm>
        <a:prstGeom prst="rect">
          <a:avLst/>
        </a:prstGeom>
        <a:noFill/>
        <a:ln w="9525">
          <a:noFill/>
          <a:miter lim="800000"/>
          <a:headEnd/>
          <a:tailEnd/>
        </a:ln>
      </xdr:spPr>
    </xdr:sp>
    <xdr:clientData/>
  </xdr:twoCellAnchor>
  <xdr:twoCellAnchor editAs="oneCell">
    <xdr:from>
      <xdr:col>1</xdr:col>
      <xdr:colOff>304800</xdr:colOff>
      <xdr:row>64</xdr:row>
      <xdr:rowOff>0</xdr:rowOff>
    </xdr:from>
    <xdr:to>
      <xdr:col>1</xdr:col>
      <xdr:colOff>409575</xdr:colOff>
      <xdr:row>65</xdr:row>
      <xdr:rowOff>38100</xdr:rowOff>
    </xdr:to>
    <xdr:sp macro="" textlink="">
      <xdr:nvSpPr>
        <xdr:cNvPr id="12" name="Text Box 1">
          <a:extLst>
            <a:ext uri="{FF2B5EF4-FFF2-40B4-BE49-F238E27FC236}">
              <a16:creationId xmlns:a16="http://schemas.microsoft.com/office/drawing/2014/main" id="{ECBC6183-66CA-4522-B1BE-6E34A11A30FE}"/>
            </a:ext>
          </a:extLst>
        </xdr:cNvPr>
        <xdr:cNvSpPr txBox="1">
          <a:spLocks noChangeArrowheads="1"/>
        </xdr:cNvSpPr>
      </xdr:nvSpPr>
      <xdr:spPr bwMode="auto">
        <a:xfrm>
          <a:off x="685800" y="10620375"/>
          <a:ext cx="104775" cy="200025"/>
        </a:xfrm>
        <a:prstGeom prst="rect">
          <a:avLst/>
        </a:prstGeom>
        <a:noFill/>
        <a:ln w="9525">
          <a:noFill/>
          <a:miter lim="800000"/>
          <a:headEnd/>
          <a:tailEnd/>
        </a:ln>
      </xdr:spPr>
    </xdr:sp>
    <xdr:clientData/>
  </xdr:twoCellAnchor>
  <xdr:twoCellAnchor editAs="oneCell">
    <xdr:from>
      <xdr:col>1</xdr:col>
      <xdr:colOff>304800</xdr:colOff>
      <xdr:row>52</xdr:row>
      <xdr:rowOff>0</xdr:rowOff>
    </xdr:from>
    <xdr:to>
      <xdr:col>1</xdr:col>
      <xdr:colOff>409575</xdr:colOff>
      <xdr:row>53</xdr:row>
      <xdr:rowOff>38100</xdr:rowOff>
    </xdr:to>
    <xdr:sp macro="" textlink="">
      <xdr:nvSpPr>
        <xdr:cNvPr id="13" name="Text Box 1">
          <a:extLst>
            <a:ext uri="{FF2B5EF4-FFF2-40B4-BE49-F238E27FC236}">
              <a16:creationId xmlns:a16="http://schemas.microsoft.com/office/drawing/2014/main" id="{A2A0CD36-D8F8-4C89-9BE8-8C648918969B}"/>
            </a:ext>
          </a:extLst>
        </xdr:cNvPr>
        <xdr:cNvSpPr txBox="1">
          <a:spLocks noChangeArrowheads="1"/>
        </xdr:cNvSpPr>
      </xdr:nvSpPr>
      <xdr:spPr bwMode="auto">
        <a:xfrm>
          <a:off x="685800" y="8677275"/>
          <a:ext cx="104775" cy="200025"/>
        </a:xfrm>
        <a:prstGeom prst="rect">
          <a:avLst/>
        </a:prstGeom>
        <a:noFill/>
        <a:ln w="9525">
          <a:noFill/>
          <a:miter lim="800000"/>
          <a:headEnd/>
          <a:tailEnd/>
        </a:ln>
      </xdr:spPr>
    </xdr:sp>
    <xdr:clientData/>
  </xdr:twoCellAnchor>
  <xdr:twoCellAnchor editAs="oneCell">
    <xdr:from>
      <xdr:col>1</xdr:col>
      <xdr:colOff>304800</xdr:colOff>
      <xdr:row>37</xdr:row>
      <xdr:rowOff>0</xdr:rowOff>
    </xdr:from>
    <xdr:to>
      <xdr:col>1</xdr:col>
      <xdr:colOff>409575</xdr:colOff>
      <xdr:row>38</xdr:row>
      <xdr:rowOff>9525</xdr:rowOff>
    </xdr:to>
    <xdr:sp macro="" textlink="">
      <xdr:nvSpPr>
        <xdr:cNvPr id="14" name="Text Box 1">
          <a:extLst>
            <a:ext uri="{FF2B5EF4-FFF2-40B4-BE49-F238E27FC236}">
              <a16:creationId xmlns:a16="http://schemas.microsoft.com/office/drawing/2014/main" id="{B04FA25F-BEBA-4A79-AEF9-D2F732C80F91}"/>
            </a:ext>
          </a:extLst>
        </xdr:cNvPr>
        <xdr:cNvSpPr txBox="1">
          <a:spLocks noChangeArrowheads="1"/>
        </xdr:cNvSpPr>
      </xdr:nvSpPr>
      <xdr:spPr bwMode="auto">
        <a:xfrm>
          <a:off x="685800" y="6248400"/>
          <a:ext cx="104775" cy="171450"/>
        </a:xfrm>
        <a:prstGeom prst="rect">
          <a:avLst/>
        </a:prstGeom>
        <a:noFill/>
        <a:ln w="9525">
          <a:noFill/>
          <a:miter lim="800000"/>
          <a:headEnd/>
          <a:tailEnd/>
        </a:ln>
      </xdr:spPr>
    </xdr:sp>
    <xdr:clientData/>
  </xdr:twoCellAnchor>
  <xdr:twoCellAnchor editAs="oneCell">
    <xdr:from>
      <xdr:col>1</xdr:col>
      <xdr:colOff>304800</xdr:colOff>
      <xdr:row>28</xdr:row>
      <xdr:rowOff>0</xdr:rowOff>
    </xdr:from>
    <xdr:to>
      <xdr:col>1</xdr:col>
      <xdr:colOff>409575</xdr:colOff>
      <xdr:row>29</xdr:row>
      <xdr:rowOff>9525</xdr:rowOff>
    </xdr:to>
    <xdr:sp macro="" textlink="">
      <xdr:nvSpPr>
        <xdr:cNvPr id="15" name="Text Box 1">
          <a:extLst>
            <a:ext uri="{FF2B5EF4-FFF2-40B4-BE49-F238E27FC236}">
              <a16:creationId xmlns:a16="http://schemas.microsoft.com/office/drawing/2014/main" id="{7D41AEF5-8AF8-48C9-9A0C-290EE4D904AF}"/>
            </a:ext>
          </a:extLst>
        </xdr:cNvPr>
        <xdr:cNvSpPr txBox="1">
          <a:spLocks noChangeArrowheads="1"/>
        </xdr:cNvSpPr>
      </xdr:nvSpPr>
      <xdr:spPr bwMode="auto">
        <a:xfrm>
          <a:off x="685800" y="4791075"/>
          <a:ext cx="104775" cy="171450"/>
        </a:xfrm>
        <a:prstGeom prst="rect">
          <a:avLst/>
        </a:prstGeom>
        <a:noFill/>
        <a:ln w="9525">
          <a:noFill/>
          <a:miter lim="800000"/>
          <a:headEnd/>
          <a:tailEnd/>
        </a:ln>
      </xdr:spPr>
    </xdr:sp>
    <xdr:clientData/>
  </xdr:twoCellAnchor>
  <xdr:twoCellAnchor editAs="oneCell">
    <xdr:from>
      <xdr:col>1</xdr:col>
      <xdr:colOff>304800</xdr:colOff>
      <xdr:row>64</xdr:row>
      <xdr:rowOff>0</xdr:rowOff>
    </xdr:from>
    <xdr:to>
      <xdr:col>1</xdr:col>
      <xdr:colOff>409575</xdr:colOff>
      <xdr:row>65</xdr:row>
      <xdr:rowOff>38100</xdr:rowOff>
    </xdr:to>
    <xdr:sp macro="" textlink="">
      <xdr:nvSpPr>
        <xdr:cNvPr id="16" name="Text Box 1">
          <a:extLst>
            <a:ext uri="{FF2B5EF4-FFF2-40B4-BE49-F238E27FC236}">
              <a16:creationId xmlns:a16="http://schemas.microsoft.com/office/drawing/2014/main" id="{CE2E988A-905F-4930-89BA-A53ABC4E65BE}"/>
            </a:ext>
          </a:extLst>
        </xdr:cNvPr>
        <xdr:cNvSpPr txBox="1">
          <a:spLocks noChangeArrowheads="1"/>
        </xdr:cNvSpPr>
      </xdr:nvSpPr>
      <xdr:spPr bwMode="auto">
        <a:xfrm>
          <a:off x="685800" y="10620375"/>
          <a:ext cx="104775" cy="200025"/>
        </a:xfrm>
        <a:prstGeom prst="rect">
          <a:avLst/>
        </a:prstGeom>
        <a:noFill/>
        <a:ln w="9525">
          <a:noFill/>
          <a:miter lim="800000"/>
          <a:headEnd/>
          <a:tailEnd/>
        </a:ln>
      </xdr:spPr>
    </xdr:sp>
    <xdr:clientData/>
  </xdr:twoCellAnchor>
  <xdr:twoCellAnchor editAs="oneCell">
    <xdr:from>
      <xdr:col>1</xdr:col>
      <xdr:colOff>304800</xdr:colOff>
      <xdr:row>64</xdr:row>
      <xdr:rowOff>0</xdr:rowOff>
    </xdr:from>
    <xdr:to>
      <xdr:col>1</xdr:col>
      <xdr:colOff>409575</xdr:colOff>
      <xdr:row>65</xdr:row>
      <xdr:rowOff>38100</xdr:rowOff>
    </xdr:to>
    <xdr:sp macro="" textlink="">
      <xdr:nvSpPr>
        <xdr:cNvPr id="17" name="Text Box 1">
          <a:extLst>
            <a:ext uri="{FF2B5EF4-FFF2-40B4-BE49-F238E27FC236}">
              <a16:creationId xmlns:a16="http://schemas.microsoft.com/office/drawing/2014/main" id="{8442EC7E-7443-4C4C-96EF-454F4774F3C4}"/>
            </a:ext>
          </a:extLst>
        </xdr:cNvPr>
        <xdr:cNvSpPr txBox="1">
          <a:spLocks noChangeArrowheads="1"/>
        </xdr:cNvSpPr>
      </xdr:nvSpPr>
      <xdr:spPr bwMode="auto">
        <a:xfrm>
          <a:off x="685800" y="10620375"/>
          <a:ext cx="104775" cy="200025"/>
        </a:xfrm>
        <a:prstGeom prst="rect">
          <a:avLst/>
        </a:prstGeom>
        <a:noFill/>
        <a:ln w="9525">
          <a:noFill/>
          <a:miter lim="800000"/>
          <a:headEnd/>
          <a:tailEnd/>
        </a:ln>
      </xdr:spPr>
    </xdr:sp>
    <xdr:clientData/>
  </xdr:twoCellAnchor>
  <xdr:twoCellAnchor editAs="oneCell">
    <xdr:from>
      <xdr:col>1</xdr:col>
      <xdr:colOff>304800</xdr:colOff>
      <xdr:row>66</xdr:row>
      <xdr:rowOff>0</xdr:rowOff>
    </xdr:from>
    <xdr:to>
      <xdr:col>1</xdr:col>
      <xdr:colOff>409575</xdr:colOff>
      <xdr:row>67</xdr:row>
      <xdr:rowOff>38100</xdr:rowOff>
    </xdr:to>
    <xdr:sp macro="" textlink="">
      <xdr:nvSpPr>
        <xdr:cNvPr id="18" name="Text Box 1">
          <a:extLst>
            <a:ext uri="{FF2B5EF4-FFF2-40B4-BE49-F238E27FC236}">
              <a16:creationId xmlns:a16="http://schemas.microsoft.com/office/drawing/2014/main" id="{42623838-79E5-4DE2-AB29-3CB50C936897}"/>
            </a:ext>
          </a:extLst>
        </xdr:cNvPr>
        <xdr:cNvSpPr txBox="1">
          <a:spLocks noChangeArrowheads="1"/>
        </xdr:cNvSpPr>
      </xdr:nvSpPr>
      <xdr:spPr bwMode="auto">
        <a:xfrm>
          <a:off x="685800" y="10944225"/>
          <a:ext cx="104775" cy="200025"/>
        </a:xfrm>
        <a:prstGeom prst="rect">
          <a:avLst/>
        </a:prstGeom>
        <a:noFill/>
        <a:ln w="9525">
          <a:noFill/>
          <a:miter lim="800000"/>
          <a:headEnd/>
          <a:tailEnd/>
        </a:ln>
      </xdr:spPr>
    </xdr:sp>
    <xdr:clientData/>
  </xdr:twoCellAnchor>
  <xdr:twoCellAnchor editAs="oneCell">
    <xdr:from>
      <xdr:col>1</xdr:col>
      <xdr:colOff>304800</xdr:colOff>
      <xdr:row>66</xdr:row>
      <xdr:rowOff>0</xdr:rowOff>
    </xdr:from>
    <xdr:to>
      <xdr:col>1</xdr:col>
      <xdr:colOff>409575</xdr:colOff>
      <xdr:row>67</xdr:row>
      <xdr:rowOff>38100</xdr:rowOff>
    </xdr:to>
    <xdr:sp macro="" textlink="">
      <xdr:nvSpPr>
        <xdr:cNvPr id="19" name="Text Box 1">
          <a:extLst>
            <a:ext uri="{FF2B5EF4-FFF2-40B4-BE49-F238E27FC236}">
              <a16:creationId xmlns:a16="http://schemas.microsoft.com/office/drawing/2014/main" id="{38A27DF8-D58B-45F4-A176-24F779012826}"/>
            </a:ext>
          </a:extLst>
        </xdr:cNvPr>
        <xdr:cNvSpPr txBox="1">
          <a:spLocks noChangeArrowheads="1"/>
        </xdr:cNvSpPr>
      </xdr:nvSpPr>
      <xdr:spPr bwMode="auto">
        <a:xfrm>
          <a:off x="685800" y="10944225"/>
          <a:ext cx="104775"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304800</xdr:colOff>
      <xdr:row>67</xdr:row>
      <xdr:rowOff>0</xdr:rowOff>
    </xdr:from>
    <xdr:to>
      <xdr:col>1</xdr:col>
      <xdr:colOff>409575</xdr:colOff>
      <xdr:row>68</xdr:row>
      <xdr:rowOff>9525</xdr:rowOff>
    </xdr:to>
    <xdr:sp macro="" textlink="">
      <xdr:nvSpPr>
        <xdr:cNvPr id="2" name="Text Box 1">
          <a:extLst>
            <a:ext uri="{FF2B5EF4-FFF2-40B4-BE49-F238E27FC236}">
              <a16:creationId xmlns:a16="http://schemas.microsoft.com/office/drawing/2014/main" id="{A876DD88-068C-4D4A-8E3F-1379E3E9A6F5}"/>
            </a:ext>
          </a:extLst>
        </xdr:cNvPr>
        <xdr:cNvSpPr txBox="1">
          <a:spLocks noChangeArrowheads="1"/>
        </xdr:cNvSpPr>
      </xdr:nvSpPr>
      <xdr:spPr bwMode="auto">
        <a:xfrm>
          <a:off x="819150" y="11525250"/>
          <a:ext cx="104775" cy="171450"/>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9525</xdr:rowOff>
    </xdr:to>
    <xdr:sp macro="" textlink="">
      <xdr:nvSpPr>
        <xdr:cNvPr id="3" name="Text Box 1">
          <a:extLst>
            <a:ext uri="{FF2B5EF4-FFF2-40B4-BE49-F238E27FC236}">
              <a16:creationId xmlns:a16="http://schemas.microsoft.com/office/drawing/2014/main" id="{A33D3CD0-9B26-4405-9BDD-DCD08D1777C1}"/>
            </a:ext>
          </a:extLst>
        </xdr:cNvPr>
        <xdr:cNvSpPr txBox="1">
          <a:spLocks noChangeArrowheads="1"/>
        </xdr:cNvSpPr>
      </xdr:nvSpPr>
      <xdr:spPr bwMode="auto">
        <a:xfrm>
          <a:off x="819150" y="11525250"/>
          <a:ext cx="104775" cy="171450"/>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38100</xdr:rowOff>
    </xdr:to>
    <xdr:sp macro="" textlink="">
      <xdr:nvSpPr>
        <xdr:cNvPr id="4" name="Text Box 1">
          <a:extLst>
            <a:ext uri="{FF2B5EF4-FFF2-40B4-BE49-F238E27FC236}">
              <a16:creationId xmlns:a16="http://schemas.microsoft.com/office/drawing/2014/main" id="{532C41C3-02AF-4763-B748-3BDA62F1C4E6}"/>
            </a:ext>
          </a:extLst>
        </xdr:cNvPr>
        <xdr:cNvSpPr txBox="1">
          <a:spLocks noChangeArrowheads="1"/>
        </xdr:cNvSpPr>
      </xdr:nvSpPr>
      <xdr:spPr bwMode="auto">
        <a:xfrm>
          <a:off x="819150" y="11525250"/>
          <a:ext cx="104775" cy="200025"/>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38100</xdr:rowOff>
    </xdr:to>
    <xdr:sp macro="" textlink="">
      <xdr:nvSpPr>
        <xdr:cNvPr id="5" name="Text Box 1">
          <a:extLst>
            <a:ext uri="{FF2B5EF4-FFF2-40B4-BE49-F238E27FC236}">
              <a16:creationId xmlns:a16="http://schemas.microsoft.com/office/drawing/2014/main" id="{915110D0-54C0-4097-AE6E-3A5B17CB98DB}"/>
            </a:ext>
          </a:extLst>
        </xdr:cNvPr>
        <xdr:cNvSpPr txBox="1">
          <a:spLocks noChangeArrowheads="1"/>
        </xdr:cNvSpPr>
      </xdr:nvSpPr>
      <xdr:spPr bwMode="auto">
        <a:xfrm>
          <a:off x="819150" y="11525250"/>
          <a:ext cx="104775" cy="200025"/>
        </a:xfrm>
        <a:prstGeom prst="rect">
          <a:avLst/>
        </a:prstGeom>
        <a:noFill/>
        <a:ln w="9525">
          <a:noFill/>
          <a:miter lim="800000"/>
          <a:headEnd/>
          <a:tailEnd/>
        </a:ln>
      </xdr:spPr>
    </xdr:sp>
    <xdr:clientData/>
  </xdr:twoCellAnchor>
  <xdr:twoCellAnchor editAs="oneCell">
    <xdr:from>
      <xdr:col>1</xdr:col>
      <xdr:colOff>304800</xdr:colOff>
      <xdr:row>61</xdr:row>
      <xdr:rowOff>0</xdr:rowOff>
    </xdr:from>
    <xdr:to>
      <xdr:col>1</xdr:col>
      <xdr:colOff>409575</xdr:colOff>
      <xdr:row>62</xdr:row>
      <xdr:rowOff>9525</xdr:rowOff>
    </xdr:to>
    <xdr:sp macro="" textlink="">
      <xdr:nvSpPr>
        <xdr:cNvPr id="6" name="Text Box 1">
          <a:extLst>
            <a:ext uri="{FF2B5EF4-FFF2-40B4-BE49-F238E27FC236}">
              <a16:creationId xmlns:a16="http://schemas.microsoft.com/office/drawing/2014/main" id="{BBF8E49A-05D2-4238-A18B-CA638EF0442C}"/>
            </a:ext>
          </a:extLst>
        </xdr:cNvPr>
        <xdr:cNvSpPr txBox="1">
          <a:spLocks noChangeArrowheads="1"/>
        </xdr:cNvSpPr>
      </xdr:nvSpPr>
      <xdr:spPr bwMode="auto">
        <a:xfrm>
          <a:off x="819150" y="10553700"/>
          <a:ext cx="104775" cy="171450"/>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9525</xdr:rowOff>
    </xdr:to>
    <xdr:sp macro="" textlink="">
      <xdr:nvSpPr>
        <xdr:cNvPr id="7" name="Text Box 1">
          <a:extLst>
            <a:ext uri="{FF2B5EF4-FFF2-40B4-BE49-F238E27FC236}">
              <a16:creationId xmlns:a16="http://schemas.microsoft.com/office/drawing/2014/main" id="{A075CF74-566E-4ECC-9213-36F559B97B64}"/>
            </a:ext>
          </a:extLst>
        </xdr:cNvPr>
        <xdr:cNvSpPr txBox="1">
          <a:spLocks noChangeArrowheads="1"/>
        </xdr:cNvSpPr>
      </xdr:nvSpPr>
      <xdr:spPr bwMode="auto">
        <a:xfrm>
          <a:off x="819150" y="11525250"/>
          <a:ext cx="104775" cy="171450"/>
        </a:xfrm>
        <a:prstGeom prst="rect">
          <a:avLst/>
        </a:prstGeom>
        <a:noFill/>
        <a:ln w="9525">
          <a:noFill/>
          <a:miter lim="800000"/>
          <a:headEnd/>
          <a:tailEnd/>
        </a:ln>
      </xdr:spPr>
    </xdr:sp>
    <xdr:clientData/>
  </xdr:twoCellAnchor>
  <xdr:twoCellAnchor editAs="oneCell">
    <xdr:from>
      <xdr:col>1</xdr:col>
      <xdr:colOff>304800</xdr:colOff>
      <xdr:row>58</xdr:row>
      <xdr:rowOff>0</xdr:rowOff>
    </xdr:from>
    <xdr:to>
      <xdr:col>1</xdr:col>
      <xdr:colOff>409575</xdr:colOff>
      <xdr:row>59</xdr:row>
      <xdr:rowOff>9525</xdr:rowOff>
    </xdr:to>
    <xdr:sp macro="" textlink="">
      <xdr:nvSpPr>
        <xdr:cNvPr id="8" name="Text Box 1">
          <a:extLst>
            <a:ext uri="{FF2B5EF4-FFF2-40B4-BE49-F238E27FC236}">
              <a16:creationId xmlns:a16="http://schemas.microsoft.com/office/drawing/2014/main" id="{014C5B05-71E3-40A6-BDC4-26ED8380FDD1}"/>
            </a:ext>
          </a:extLst>
        </xdr:cNvPr>
        <xdr:cNvSpPr txBox="1">
          <a:spLocks noChangeArrowheads="1"/>
        </xdr:cNvSpPr>
      </xdr:nvSpPr>
      <xdr:spPr bwMode="auto">
        <a:xfrm>
          <a:off x="819150" y="10067925"/>
          <a:ext cx="104775" cy="171450"/>
        </a:xfrm>
        <a:prstGeom prst="rect">
          <a:avLst/>
        </a:prstGeom>
        <a:noFill/>
        <a:ln w="9525">
          <a:noFill/>
          <a:miter lim="800000"/>
          <a:headEnd/>
          <a:tailEnd/>
        </a:ln>
      </xdr:spPr>
    </xdr:sp>
    <xdr:clientData/>
  </xdr:twoCellAnchor>
  <xdr:twoCellAnchor editAs="oneCell">
    <xdr:from>
      <xdr:col>1</xdr:col>
      <xdr:colOff>304800</xdr:colOff>
      <xdr:row>60</xdr:row>
      <xdr:rowOff>0</xdr:rowOff>
    </xdr:from>
    <xdr:to>
      <xdr:col>1</xdr:col>
      <xdr:colOff>409575</xdr:colOff>
      <xdr:row>61</xdr:row>
      <xdr:rowOff>38100</xdr:rowOff>
    </xdr:to>
    <xdr:sp macro="" textlink="">
      <xdr:nvSpPr>
        <xdr:cNvPr id="9" name="Text Box 1">
          <a:extLst>
            <a:ext uri="{FF2B5EF4-FFF2-40B4-BE49-F238E27FC236}">
              <a16:creationId xmlns:a16="http://schemas.microsoft.com/office/drawing/2014/main" id="{A275342D-1259-410E-9751-B592EC3462AA}"/>
            </a:ext>
          </a:extLst>
        </xdr:cNvPr>
        <xdr:cNvSpPr txBox="1">
          <a:spLocks noChangeArrowheads="1"/>
        </xdr:cNvSpPr>
      </xdr:nvSpPr>
      <xdr:spPr bwMode="auto">
        <a:xfrm>
          <a:off x="819150" y="10391775"/>
          <a:ext cx="104775" cy="200025"/>
        </a:xfrm>
        <a:prstGeom prst="rect">
          <a:avLst/>
        </a:prstGeom>
        <a:noFill/>
        <a:ln w="9525">
          <a:noFill/>
          <a:miter lim="800000"/>
          <a:headEnd/>
          <a:tailEnd/>
        </a:ln>
      </xdr:spPr>
    </xdr:sp>
    <xdr:clientData/>
  </xdr:twoCellAnchor>
  <xdr:twoCellAnchor editAs="oneCell">
    <xdr:from>
      <xdr:col>1</xdr:col>
      <xdr:colOff>304800</xdr:colOff>
      <xdr:row>70</xdr:row>
      <xdr:rowOff>0</xdr:rowOff>
    </xdr:from>
    <xdr:to>
      <xdr:col>1</xdr:col>
      <xdr:colOff>409575</xdr:colOff>
      <xdr:row>71</xdr:row>
      <xdr:rowOff>38100</xdr:rowOff>
    </xdr:to>
    <xdr:sp macro="" textlink="">
      <xdr:nvSpPr>
        <xdr:cNvPr id="10" name="Text Box 1">
          <a:extLst>
            <a:ext uri="{FF2B5EF4-FFF2-40B4-BE49-F238E27FC236}">
              <a16:creationId xmlns:a16="http://schemas.microsoft.com/office/drawing/2014/main" id="{4DC4C753-38CB-49F1-B431-C4BDEE67D269}"/>
            </a:ext>
          </a:extLst>
        </xdr:cNvPr>
        <xdr:cNvSpPr txBox="1">
          <a:spLocks noChangeArrowheads="1"/>
        </xdr:cNvSpPr>
      </xdr:nvSpPr>
      <xdr:spPr bwMode="auto">
        <a:xfrm>
          <a:off x="819150" y="12020550"/>
          <a:ext cx="104775" cy="200025"/>
        </a:xfrm>
        <a:prstGeom prst="rect">
          <a:avLst/>
        </a:prstGeom>
        <a:noFill/>
        <a:ln w="9525">
          <a:noFill/>
          <a:miter lim="800000"/>
          <a:headEnd/>
          <a:tailEnd/>
        </a:ln>
      </xdr:spPr>
    </xdr:sp>
    <xdr:clientData/>
  </xdr:twoCellAnchor>
  <xdr:twoCellAnchor editAs="oneCell">
    <xdr:from>
      <xdr:col>1</xdr:col>
      <xdr:colOff>304800</xdr:colOff>
      <xdr:row>70</xdr:row>
      <xdr:rowOff>0</xdr:rowOff>
    </xdr:from>
    <xdr:to>
      <xdr:col>1</xdr:col>
      <xdr:colOff>409575</xdr:colOff>
      <xdr:row>71</xdr:row>
      <xdr:rowOff>38100</xdr:rowOff>
    </xdr:to>
    <xdr:sp macro="" textlink="">
      <xdr:nvSpPr>
        <xdr:cNvPr id="11" name="Text Box 1">
          <a:extLst>
            <a:ext uri="{FF2B5EF4-FFF2-40B4-BE49-F238E27FC236}">
              <a16:creationId xmlns:a16="http://schemas.microsoft.com/office/drawing/2014/main" id="{0786BFCE-254D-4332-95B2-9D186D91813C}"/>
            </a:ext>
          </a:extLst>
        </xdr:cNvPr>
        <xdr:cNvSpPr txBox="1">
          <a:spLocks noChangeArrowheads="1"/>
        </xdr:cNvSpPr>
      </xdr:nvSpPr>
      <xdr:spPr bwMode="auto">
        <a:xfrm>
          <a:off x="819150" y="12020550"/>
          <a:ext cx="104775" cy="200025"/>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38100</xdr:rowOff>
    </xdr:to>
    <xdr:sp macro="" textlink="">
      <xdr:nvSpPr>
        <xdr:cNvPr id="12" name="Text Box 1">
          <a:extLst>
            <a:ext uri="{FF2B5EF4-FFF2-40B4-BE49-F238E27FC236}">
              <a16:creationId xmlns:a16="http://schemas.microsoft.com/office/drawing/2014/main" id="{7728201C-8026-4E7D-A7DF-1A3B5F303E6D}"/>
            </a:ext>
          </a:extLst>
        </xdr:cNvPr>
        <xdr:cNvSpPr txBox="1">
          <a:spLocks noChangeArrowheads="1"/>
        </xdr:cNvSpPr>
      </xdr:nvSpPr>
      <xdr:spPr bwMode="auto">
        <a:xfrm>
          <a:off x="819150" y="11525250"/>
          <a:ext cx="104775" cy="200025"/>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38100</xdr:rowOff>
    </xdr:to>
    <xdr:sp macro="" textlink="">
      <xdr:nvSpPr>
        <xdr:cNvPr id="13" name="Text Box 1">
          <a:extLst>
            <a:ext uri="{FF2B5EF4-FFF2-40B4-BE49-F238E27FC236}">
              <a16:creationId xmlns:a16="http://schemas.microsoft.com/office/drawing/2014/main" id="{BA824F46-6810-4947-AAFF-64B71E67B21E}"/>
            </a:ext>
          </a:extLst>
        </xdr:cNvPr>
        <xdr:cNvSpPr txBox="1">
          <a:spLocks noChangeArrowheads="1"/>
        </xdr:cNvSpPr>
      </xdr:nvSpPr>
      <xdr:spPr bwMode="auto">
        <a:xfrm>
          <a:off x="819150" y="11525250"/>
          <a:ext cx="104775" cy="200025"/>
        </a:xfrm>
        <a:prstGeom prst="rect">
          <a:avLst/>
        </a:prstGeom>
        <a:noFill/>
        <a:ln w="9525">
          <a:noFill/>
          <a:miter lim="800000"/>
          <a:headEnd/>
          <a:tailEnd/>
        </a:ln>
      </xdr:spPr>
    </xdr:sp>
    <xdr:clientData/>
  </xdr:twoCellAnchor>
  <xdr:twoCellAnchor editAs="oneCell">
    <xdr:from>
      <xdr:col>1</xdr:col>
      <xdr:colOff>304800</xdr:colOff>
      <xdr:row>61</xdr:row>
      <xdr:rowOff>0</xdr:rowOff>
    </xdr:from>
    <xdr:to>
      <xdr:col>1</xdr:col>
      <xdr:colOff>409575</xdr:colOff>
      <xdr:row>62</xdr:row>
      <xdr:rowOff>9525</xdr:rowOff>
    </xdr:to>
    <xdr:sp macro="" textlink="">
      <xdr:nvSpPr>
        <xdr:cNvPr id="14" name="Text Box 1">
          <a:extLst>
            <a:ext uri="{FF2B5EF4-FFF2-40B4-BE49-F238E27FC236}">
              <a16:creationId xmlns:a16="http://schemas.microsoft.com/office/drawing/2014/main" id="{450D84A6-9657-484C-B881-EE3839140F80}"/>
            </a:ext>
          </a:extLst>
        </xdr:cNvPr>
        <xdr:cNvSpPr txBox="1">
          <a:spLocks noChangeArrowheads="1"/>
        </xdr:cNvSpPr>
      </xdr:nvSpPr>
      <xdr:spPr bwMode="auto">
        <a:xfrm>
          <a:off x="819150" y="10553700"/>
          <a:ext cx="104775" cy="171450"/>
        </a:xfrm>
        <a:prstGeom prst="rect">
          <a:avLst/>
        </a:prstGeom>
        <a:noFill/>
        <a:ln w="9525">
          <a:noFill/>
          <a:miter lim="800000"/>
          <a:headEnd/>
          <a:tailEnd/>
        </a:ln>
      </xdr:spPr>
    </xdr:sp>
    <xdr:clientData/>
  </xdr:twoCellAnchor>
  <xdr:twoCellAnchor editAs="oneCell">
    <xdr:from>
      <xdr:col>1</xdr:col>
      <xdr:colOff>304800</xdr:colOff>
      <xdr:row>57</xdr:row>
      <xdr:rowOff>0</xdr:rowOff>
    </xdr:from>
    <xdr:to>
      <xdr:col>1</xdr:col>
      <xdr:colOff>409575</xdr:colOff>
      <xdr:row>58</xdr:row>
      <xdr:rowOff>9525</xdr:rowOff>
    </xdr:to>
    <xdr:sp macro="" textlink="">
      <xdr:nvSpPr>
        <xdr:cNvPr id="15" name="Text Box 1">
          <a:extLst>
            <a:ext uri="{FF2B5EF4-FFF2-40B4-BE49-F238E27FC236}">
              <a16:creationId xmlns:a16="http://schemas.microsoft.com/office/drawing/2014/main" id="{3ADF4429-33B8-4E06-9ECA-7CD49EC9785A}"/>
            </a:ext>
          </a:extLst>
        </xdr:cNvPr>
        <xdr:cNvSpPr txBox="1">
          <a:spLocks noChangeArrowheads="1"/>
        </xdr:cNvSpPr>
      </xdr:nvSpPr>
      <xdr:spPr bwMode="auto">
        <a:xfrm>
          <a:off x="819150" y="9906000"/>
          <a:ext cx="104775" cy="171450"/>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38100</xdr:rowOff>
    </xdr:to>
    <xdr:sp macro="" textlink="">
      <xdr:nvSpPr>
        <xdr:cNvPr id="16" name="Text Box 1">
          <a:extLst>
            <a:ext uri="{FF2B5EF4-FFF2-40B4-BE49-F238E27FC236}">
              <a16:creationId xmlns:a16="http://schemas.microsoft.com/office/drawing/2014/main" id="{7161984D-7AD8-4C41-BEC3-BE767FA9B672}"/>
            </a:ext>
          </a:extLst>
        </xdr:cNvPr>
        <xdr:cNvSpPr txBox="1">
          <a:spLocks noChangeArrowheads="1"/>
        </xdr:cNvSpPr>
      </xdr:nvSpPr>
      <xdr:spPr bwMode="auto">
        <a:xfrm>
          <a:off x="819150" y="11525250"/>
          <a:ext cx="104775" cy="200025"/>
        </a:xfrm>
        <a:prstGeom prst="rect">
          <a:avLst/>
        </a:prstGeom>
        <a:noFill/>
        <a:ln w="9525">
          <a:noFill/>
          <a:miter lim="800000"/>
          <a:headEnd/>
          <a:tailEnd/>
        </a:ln>
      </xdr:spPr>
    </xdr:sp>
    <xdr:clientData/>
  </xdr:twoCellAnchor>
  <xdr:twoCellAnchor editAs="oneCell">
    <xdr:from>
      <xdr:col>1</xdr:col>
      <xdr:colOff>304800</xdr:colOff>
      <xdr:row>67</xdr:row>
      <xdr:rowOff>0</xdr:rowOff>
    </xdr:from>
    <xdr:to>
      <xdr:col>1</xdr:col>
      <xdr:colOff>409575</xdr:colOff>
      <xdr:row>68</xdr:row>
      <xdr:rowOff>38100</xdr:rowOff>
    </xdr:to>
    <xdr:sp macro="" textlink="">
      <xdr:nvSpPr>
        <xdr:cNvPr id="17" name="Text Box 1">
          <a:extLst>
            <a:ext uri="{FF2B5EF4-FFF2-40B4-BE49-F238E27FC236}">
              <a16:creationId xmlns:a16="http://schemas.microsoft.com/office/drawing/2014/main" id="{F431D693-FE2D-4E84-930C-77BC399E79C7}"/>
            </a:ext>
          </a:extLst>
        </xdr:cNvPr>
        <xdr:cNvSpPr txBox="1">
          <a:spLocks noChangeArrowheads="1"/>
        </xdr:cNvSpPr>
      </xdr:nvSpPr>
      <xdr:spPr bwMode="auto">
        <a:xfrm>
          <a:off x="819150" y="11525250"/>
          <a:ext cx="104775" cy="200025"/>
        </a:xfrm>
        <a:prstGeom prst="rect">
          <a:avLst/>
        </a:prstGeom>
        <a:noFill/>
        <a:ln w="9525">
          <a:noFill/>
          <a:miter lim="800000"/>
          <a:headEnd/>
          <a:tailEnd/>
        </a:ln>
      </xdr:spPr>
    </xdr:sp>
    <xdr:clientData/>
  </xdr:twoCellAnchor>
  <xdr:twoCellAnchor editAs="oneCell">
    <xdr:from>
      <xdr:col>1</xdr:col>
      <xdr:colOff>304800</xdr:colOff>
      <xdr:row>70</xdr:row>
      <xdr:rowOff>0</xdr:rowOff>
    </xdr:from>
    <xdr:to>
      <xdr:col>1</xdr:col>
      <xdr:colOff>409575</xdr:colOff>
      <xdr:row>71</xdr:row>
      <xdr:rowOff>38100</xdr:rowOff>
    </xdr:to>
    <xdr:sp macro="" textlink="">
      <xdr:nvSpPr>
        <xdr:cNvPr id="18" name="Text Box 1">
          <a:extLst>
            <a:ext uri="{FF2B5EF4-FFF2-40B4-BE49-F238E27FC236}">
              <a16:creationId xmlns:a16="http://schemas.microsoft.com/office/drawing/2014/main" id="{B4D6A993-D2CF-417F-BC84-48CF3EACF308}"/>
            </a:ext>
          </a:extLst>
        </xdr:cNvPr>
        <xdr:cNvSpPr txBox="1">
          <a:spLocks noChangeArrowheads="1"/>
        </xdr:cNvSpPr>
      </xdr:nvSpPr>
      <xdr:spPr bwMode="auto">
        <a:xfrm>
          <a:off x="819150" y="12020550"/>
          <a:ext cx="104775" cy="200025"/>
        </a:xfrm>
        <a:prstGeom prst="rect">
          <a:avLst/>
        </a:prstGeom>
        <a:noFill/>
        <a:ln w="9525">
          <a:noFill/>
          <a:miter lim="800000"/>
          <a:headEnd/>
          <a:tailEnd/>
        </a:ln>
      </xdr:spPr>
    </xdr:sp>
    <xdr:clientData/>
  </xdr:twoCellAnchor>
  <xdr:twoCellAnchor editAs="oneCell">
    <xdr:from>
      <xdr:col>1</xdr:col>
      <xdr:colOff>304800</xdr:colOff>
      <xdr:row>70</xdr:row>
      <xdr:rowOff>0</xdr:rowOff>
    </xdr:from>
    <xdr:to>
      <xdr:col>1</xdr:col>
      <xdr:colOff>409575</xdr:colOff>
      <xdr:row>71</xdr:row>
      <xdr:rowOff>38100</xdr:rowOff>
    </xdr:to>
    <xdr:sp macro="" textlink="">
      <xdr:nvSpPr>
        <xdr:cNvPr id="19" name="Text Box 1">
          <a:extLst>
            <a:ext uri="{FF2B5EF4-FFF2-40B4-BE49-F238E27FC236}">
              <a16:creationId xmlns:a16="http://schemas.microsoft.com/office/drawing/2014/main" id="{2370D947-835C-4216-82F4-D33DB0FBB64D}"/>
            </a:ext>
          </a:extLst>
        </xdr:cNvPr>
        <xdr:cNvSpPr txBox="1">
          <a:spLocks noChangeArrowheads="1"/>
        </xdr:cNvSpPr>
      </xdr:nvSpPr>
      <xdr:spPr bwMode="auto">
        <a:xfrm>
          <a:off x="819150" y="12020550"/>
          <a:ext cx="104775" cy="20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N1%20-%20Flood%20Repairs\Daily%20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Backup\Desktop\Mem%20Stick\MBE\Mpumalang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sampie.shivambu\My%20Documents\TN%20600%20files\TN%20600\JW%207099\Maseno%20Certificate%20No%204%20%20Revi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ADMIN\9677\30\00\D\D01-Sched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N2038%20Graskop%20Refurbishment%20of%20Stormwater%20system%20Phase%202\SITE%20MANAGEMENT\MONTHLY%20REPORTS\materials%20on%20site\MONTHLY%20MATERIALS%20ON%20SI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N2038%20Graskop%20Refurbishment%20of%20Stormwater%20system%20Phase%202\SITE%20MANAGEMENT\MONTHLY%20REPORTS\materials%20on%20site\MONTHLY%20MATERIALS%20ON%20SI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arinda\marinda%20-%20c\MSOffice\Excel\work\9535wk-segooa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honifho\LIS500\JW5255%20&amp;%20JW5256\Indlovu%20Consortium\Technical%20Section\Claims\Certificate%207\Payment%20Certificate%20No(7).%20Fin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Y:\Users\antonvw\AppData\Local\Microsoft\Windows\Temporary%20Internet%20Files\Content.Outlook\QNYJZQCD\Karino%20Cert%2014_09%20June%202014%20AvW.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arinda\c\My%20Documents\Excel\work\9815lepogoconstrual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ojects/P2015/L2633-%20Bakenburg%20Central%20Water/15%20Specifications/04%20Tender%20Document/Ver%201%20Remaining%20scope/Remaining%20scop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rtaljaard\Local%20Settings\Temporary%20Internet%20Files\OLK37\Cashflow%20S108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01020-BOQ%20Estimate%201%20Ml%20Tank%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ol\Houtrivier%20Phase%2013\01%20Estimate\BOQ%20Estimate%202017-03-25%20Full%20Scop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act\c%20drive\Data\Contracts\Africon%20SI4-01\SI%204%20cert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DMIN\9677\30\00\D\D01-Sched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Projects\UBUNTU\Spreadsheet\KM\2014-2015\2014-10\EM%20Km%202014-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ampie\Downloads\A-Data\9514%20L0%20-%20Olifants%20Phase%205%20LNW\Certificates\INVOICEmaster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vecsvr\documents\WINDOWS\TEMP\Nelmapius%20Cert%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02%20Projects\2000\2100%20-%202199\N%202129%20Burgersfort%20internal%20streets\j%20Contract%20administration\6%20Pay%20Cert\Payment%20Certificate%203\My%20Documents\LAYTON\Mobas\moba\invo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02%20Projects\2000\2000%20-%202099\N2001%20Karino%20Low%20Cost%20Housing\Contract%20Administration\Karino-015%20Civil%20Works%20for%20Stage%206.1,%207%20&amp;%208\6%20Payment%20Certificates\Certificate%2014\Karino%20Cert%2014_09June%202014%20Av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March 2000"/>
      <sheetName val="23 March 2000"/>
      <sheetName val="24 March 2000"/>
      <sheetName val="25 March 2000"/>
      <sheetName val="26 March 2000"/>
      <sheetName val="Summary"/>
      <sheetName val="Summary Resources"/>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Invoice"/>
      <sheetName val="Invoice"/>
      <sheetName val="Macros"/>
      <sheetName val="ATW"/>
      <sheetName val="Lock"/>
      <sheetName val="Intl Data Table"/>
      <sheetName val="TemplateInformation"/>
      <sheetName val="Mpumalanga"/>
    </sheetNames>
    <sheetDataSet>
      <sheetData sheetId="0" refreshError="1"/>
      <sheetData sheetId="1" refreshError="1">
        <row r="15">
          <cell r="E15" t="str">
            <v>Limpopo</v>
          </cell>
        </row>
        <row r="22">
          <cell r="E22" t="str">
            <v>VAT</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tion"/>
      <sheetName val="Progress"/>
      <sheetName val="Consultant _1"/>
      <sheetName val="Consultant _2"/>
      <sheetName val="Consultant _3"/>
      <sheetName val="Maseno General Trade"/>
      <sheetName val="Contractor _2"/>
      <sheetName val="Contractor _3"/>
      <sheetName val="EPWP _1"/>
      <sheetName val="EPWP _2"/>
      <sheetName val="EPWP _3"/>
      <sheetName val="Orders"/>
      <sheetName val="FA1"/>
      <sheetName val="Invoice"/>
      <sheetName val="SECTION 1 P _ G"/>
      <sheetName val="SECTION 2 BULK EARTWORKS"/>
      <sheetName val="SECTION 3 WATER RETICULATION"/>
      <sheetName val="Chart1"/>
      <sheetName val="SUMMARY OF BOQ"/>
      <sheetName val="Summary"/>
      <sheetName val="Function Assist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ched2"/>
      <sheetName val="Sched3"/>
      <sheetName val="Sched4"/>
      <sheetName val="Sched5"/>
      <sheetName val="Sched6"/>
      <sheetName val="Sched7"/>
      <sheetName val="Sched8"/>
      <sheetName val="Summary"/>
    </sheetNames>
    <sheetDataSet>
      <sheetData sheetId="0"/>
      <sheetData sheetId="1">
        <row r="8">
          <cell r="A8" t="str">
            <v xml:space="preserve">  2.</v>
          </cell>
        </row>
      </sheetData>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 2007"/>
    </sheetNames>
    <sheetDataSet>
      <sheetData sheetId="0">
        <row r="28">
          <cell r="H28">
            <v>334146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 2007"/>
    </sheetNames>
    <sheetDataSet>
      <sheetData sheetId="0">
        <row r="28">
          <cell r="H28">
            <v>334146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VER"/>
      <sheetName val="SUMMARY1"/>
      <sheetName val="TASKS"/>
      <sheetName val="MOS"/>
      <sheetName val="CONTIN"/>
      <sheetName val="VO's"/>
      <sheetName val="DEDUCT"/>
      <sheetName val="C"/>
      <sheetName val="DB"/>
      <sheetName val="LB"/>
      <sheetName val="DM"/>
      <sheetName val="LD"/>
      <sheetName val="LE"/>
      <sheetName val="ME"/>
      <sheetName val="PMFS"/>
      <sheetName val="MH"/>
      <sheetName val="MJ"/>
      <sheetName val="MK"/>
      <sheetName val="MM"/>
      <sheetName val="Summary"/>
      <sheetName val="SUM"/>
      <sheetName val="ESCAL"/>
      <sheetName val="R&amp;F"/>
      <sheetName val="D"/>
      <sheetName val="DK"/>
      <sheetName val="L "/>
      <sheetName val="LE "/>
      <sheetName val="LF"/>
    </sheetNames>
    <sheetDataSet>
      <sheetData sheetId="0">
        <row r="1">
          <cell r="C1" t="str">
            <v>UNIT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WP"/>
      <sheetName val="Progress"/>
      <sheetName val="Initiation"/>
      <sheetName val="Consultant #1"/>
      <sheetName val="Contractor #1"/>
      <sheetName val="Consortium #1"/>
      <sheetName val="Invoice"/>
      <sheetName val="Payment Sheet"/>
      <sheetName val="Bill - Sanitation"/>
      <sheetName val="Summ - Sanitation"/>
      <sheetName val="Bill - Water"/>
      <sheetName val="Summ - Water"/>
      <sheetName val="Summary - Construction"/>
      <sheetName val="Prof. Fees - Sanit"/>
      <sheetName val="Prof. Fees - Water"/>
      <sheetName val="Disbursements"/>
      <sheetName val="Supervision"/>
      <sheetName val="Geo-tech"/>
      <sheetName val="Logsheet"/>
      <sheetName val="Summary - Fees"/>
      <sheetName val="Prog - Sanitation"/>
      <sheetName val="Prog - Water"/>
      <sheetName val="Checks"/>
      <sheetName val="Detail prog san1"/>
      <sheetName val="Sheet1"/>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refreshError="1"/>
      <sheetData sheetId="11" refreshError="1"/>
      <sheetData sheetId="12">
        <row r="3">
          <cell r="A3" t="str">
            <v xml:space="preserve">  PROJECT</v>
          </cell>
          <cell r="C3" t="str">
            <v>BASIC WATER AND SANITATION</v>
          </cell>
        </row>
        <row r="4">
          <cell r="A4" t="str">
            <v xml:space="preserve">  EMPLOYER</v>
          </cell>
          <cell r="C4" t="str">
            <v>JOHANNESBURG WATER</v>
          </cell>
        </row>
        <row r="5">
          <cell r="A5" t="str">
            <v xml:space="preserve">  CONTRACTOR</v>
          </cell>
          <cell r="C5" t="str">
            <v>INDLOVU CONSORTIUM</v>
          </cell>
        </row>
        <row r="7">
          <cell r="C7" t="str">
            <v>FINAL CONSTRUCTION SUMMARY (SANITATION AND WATER)</v>
          </cell>
          <cell r="K7" t="str">
            <v>Page 15</v>
          </cell>
        </row>
        <row r="10">
          <cell r="A10" t="str">
            <v>SECTION</v>
          </cell>
          <cell r="B10" t="str">
            <v>DESCRIPTION</v>
          </cell>
          <cell r="G10" t="str">
            <v>AMOUNT</v>
          </cell>
        </row>
        <row r="11">
          <cell r="G11" t="str">
            <v>Tender</v>
          </cell>
          <cell r="H11" t="str">
            <v>Previous</v>
          </cell>
          <cell r="I11" t="str">
            <v>Present</v>
          </cell>
          <cell r="J11" t="str">
            <v>To Date</v>
          </cell>
          <cell r="K11" t="str">
            <v>Final</v>
          </cell>
        </row>
        <row r="14">
          <cell r="A14" t="str">
            <v>1</v>
          </cell>
          <cell r="B14" t="str">
            <v xml:space="preserve">  BASIC WATER</v>
          </cell>
          <cell r="G14">
            <v>8370895</v>
          </cell>
          <cell r="H14">
            <v>3243358</v>
          </cell>
          <cell r="I14">
            <v>303077.48477157333</v>
          </cell>
          <cell r="J14">
            <v>3528435.4847715739</v>
          </cell>
          <cell r="K14">
            <v>4408245.5</v>
          </cell>
        </row>
        <row r="16">
          <cell r="A16" t="str">
            <v>2</v>
          </cell>
          <cell r="B16" t="str">
            <v xml:space="preserve">  BASIC SANITATION</v>
          </cell>
          <cell r="G16">
            <v>26232650</v>
          </cell>
          <cell r="H16">
            <v>8582276</v>
          </cell>
          <cell r="I16">
            <v>496921.21319796925</v>
          </cell>
          <cell r="J16">
            <v>9079197.2131979689</v>
          </cell>
          <cell r="K16">
            <v>15654155</v>
          </cell>
        </row>
        <row r="31">
          <cell r="C31" t="str">
            <v>SUB TOTAL</v>
          </cell>
          <cell r="G31">
            <v>34603545</v>
          </cell>
          <cell r="H31">
            <v>11825634</v>
          </cell>
          <cell r="I31">
            <v>799998.69796954258</v>
          </cell>
          <cell r="J31">
            <v>12607632.697969543</v>
          </cell>
          <cell r="K31">
            <v>20062400.5</v>
          </cell>
        </row>
        <row r="34">
          <cell r="C34" t="str">
            <v>PLUS : 5 %  CONTINGENCIES</v>
          </cell>
          <cell r="G34">
            <v>0</v>
          </cell>
          <cell r="H34">
            <v>0</v>
          </cell>
          <cell r="I34">
            <v>0</v>
          </cell>
          <cell r="J34">
            <v>0</v>
          </cell>
          <cell r="K34">
            <v>0</v>
          </cell>
        </row>
        <row r="37">
          <cell r="C37" t="str">
            <v>SUB TOTAL</v>
          </cell>
          <cell r="G37">
            <v>34603545</v>
          </cell>
          <cell r="H37">
            <v>11825634</v>
          </cell>
          <cell r="I37">
            <v>799998.69796954258</v>
          </cell>
          <cell r="J37">
            <v>12607632.697969543</v>
          </cell>
          <cell r="K37">
            <v>20062400.5</v>
          </cell>
        </row>
        <row r="40">
          <cell r="C40" t="str">
            <v>PLUS : 14 %  VAT</v>
          </cell>
          <cell r="G40">
            <v>4844496.3000000007</v>
          </cell>
          <cell r="H40">
            <v>1655588.7600000002</v>
          </cell>
          <cell r="I40">
            <v>111999.81771573598</v>
          </cell>
          <cell r="J40">
            <v>1765068.5777157361</v>
          </cell>
          <cell r="K40">
            <v>2808736.0700000003</v>
          </cell>
        </row>
        <row r="43">
          <cell r="C43" t="str">
            <v>NETT VALUE OF CONSTRUCTION</v>
          </cell>
          <cell r="G43">
            <v>39448041.299999997</v>
          </cell>
          <cell r="H43">
            <v>13481222.76</v>
          </cell>
          <cell r="I43">
            <v>911998.51568527857</v>
          </cell>
          <cell r="J43">
            <v>14372701.275685279</v>
          </cell>
          <cell r="K43">
            <v>22871136.57</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VO 1"/>
      <sheetName val="VO 2"/>
      <sheetName val="Works subject to retention"/>
      <sheetName val="Variation Orders"/>
      <sheetName val="MOS"/>
      <sheetName val="Prov Sums"/>
      <sheetName val="Combined Summary"/>
      <sheetName val="Sched1 P&amp;G"/>
      <sheetName val="Sched 2 Water"/>
      <sheetName val="Sched3 Sewer"/>
      <sheetName val="Sched4 Stormwater"/>
      <sheetName val="Sched5 Earth and Layer"/>
      <sheetName val="Sched6 Cable"/>
      <sheetName val="Sched 7 Road Works"/>
      <sheetName val="Sched 8 Stand 374 Link"/>
      <sheetName val="Original Summary"/>
      <sheetName val="P&amp;G Measure"/>
      <sheetName val="Water Measure"/>
      <sheetName val="Sewer Measure"/>
      <sheetName val="Eart &amp; Layerw Measure"/>
      <sheetName val="Erf374P&amp;G"/>
      <sheetName val="Erf374Roadworks"/>
      <sheetName val="Erf374Summary"/>
      <sheetName val="ARW-1-P&amp;G"/>
      <sheetName val="ARW-4-Stormwater"/>
      <sheetName val="ARW-5-Earthw"/>
      <sheetName val="ARW-6-Cable"/>
      <sheetName val="ARW-7-Roadworks"/>
      <sheetName val="ARW-8-Sec Entr"/>
      <sheetName val="ARW-Summary"/>
      <sheetName val="St9-1-P&amp;G"/>
      <sheetName val="water calcs"/>
      <sheetName val="S9-2-Water"/>
      <sheetName val="St9-3-Sewer"/>
      <sheetName val="St9-Summary"/>
      <sheetName val="Penalties"/>
      <sheetName val="Transfer of rights"/>
      <sheetName val="Dayworks"/>
      <sheetName val="VO 3"/>
      <sheetName val="VO 4"/>
      <sheetName val="VO 5"/>
      <sheetName val="VO 6"/>
      <sheetName val="VO 7"/>
      <sheetName val="VO 8"/>
      <sheetName val="VO 9"/>
      <sheetName val="Sewercalcs"/>
      <sheetName val="SW678"/>
      <sheetName val="Sewer 910"/>
      <sheetName val="Sewer 11"/>
      <sheetName val="St9,10 Schedule 1 P$G"/>
      <sheetName val="St9,10 2 Prov Items"/>
      <sheetName val="St9,10 4 SW"/>
      <sheetName val="stw calcs"/>
      <sheetName val="St9,10 5 Earthw"/>
      <sheetName val="Roads calcs"/>
      <sheetName val="St9,10 6 Cable"/>
      <sheetName val="St9,10 7 Roadwrks"/>
      <sheetName val="ST9,10,Summary"/>
      <sheetName val="Stage 11"/>
    </sheetNames>
    <sheetDataSet>
      <sheetData sheetId="0" refreshError="1"/>
      <sheetData sheetId="1" refreshError="1"/>
      <sheetData sheetId="2" refreshError="1"/>
      <sheetData sheetId="3" refreshError="1">
        <row r="11">
          <cell r="G11">
            <v>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31A"/>
      <sheetName val="9431C"/>
      <sheetName val="9431D"/>
      <sheetName val="9431G"/>
      <sheetName val="9431L"/>
      <sheetName val="9431P"/>
      <sheetName val="ALTERNATIVE"/>
      <sheetName val="Summary"/>
    </sheetNames>
    <sheetDataSet>
      <sheetData sheetId="0">
        <row r="1">
          <cell r="C1" t="str">
            <v>SHORT DESCRIPTION</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sheetName val="Sched1 PG"/>
      <sheetName val="Sched2 Earthw"/>
      <sheetName val="Sched3 Conc"/>
      <sheetName val="Sched4 Struc St"/>
      <sheetName val="Sched5 Res Pipework"/>
      <sheetName val="Sched6 Surface pipework"/>
      <sheetName val="Sched7 Borehole Equipment"/>
      <sheetName val="Sched8 Pump Line"/>
      <sheetName val="Summary"/>
      <sheetName val="MOS"/>
      <sheetName val="Summary &amp; Cession Holders"/>
      <sheetName val="Daily Time related cost"/>
      <sheetName val="Sheet1"/>
    </sheetNames>
    <sheetDataSet>
      <sheetData sheetId="0"/>
      <sheetData sheetId="1"/>
      <sheetData sheetId="2">
        <row r="4">
          <cell r="D4" t="str">
            <v>UNIT</v>
          </cell>
          <cell r="G4" t="str">
            <v>AMOUNT</v>
          </cell>
        </row>
        <row r="5">
          <cell r="D5"/>
          <cell r="G5"/>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n"/>
      <sheetName val="Univen Template"/>
      <sheetName val="CONTENTS"/>
      <sheetName val="Sched1 PG"/>
      <sheetName val="Sched 2 Reservoir Earthworks"/>
      <sheetName val="Sched3 Conc Works"/>
      <sheetName val="Sched4 Res-Tank Pipework"/>
      <sheetName val="Sched5 Steel Tank "/>
      <sheetName val="Summary"/>
      <sheetName val="Fee Structure"/>
      <sheetName val="Data"/>
      <sheetName val="Graph Data"/>
      <sheetName val="Quantities concrete works"/>
    </sheetNames>
    <sheetDataSet>
      <sheetData sheetId="0"/>
      <sheetData sheetId="1"/>
      <sheetData sheetId="2"/>
      <sheetData sheetId="3">
        <row r="1">
          <cell r="A1" t="str">
            <v>UNIVEN CAMPUS WATER UPGRADE PHASE 2 (including intalation of tanks per student residence)</v>
          </cell>
        </row>
      </sheetData>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Based on Full scope"/>
      <sheetName val="Based on Full scope UNPRICED"/>
      <sheetName val="Based on Avail budget 17-18fy"/>
      <sheetName val="CONTENTS"/>
      <sheetName val="Summary"/>
      <sheetName val="Sched1 PG"/>
      <sheetName val="Sched2 Steel Tank Motinti"/>
      <sheetName val="Sched3 Steel Tank Ramakgaphola"/>
      <sheetName val="Sched4 Steel Tank Mamadila"/>
      <sheetName val="Sched5 Steel Tank Mahwibitswane"/>
      <sheetName val="Sched6 Res Earthw"/>
      <sheetName val="Sched7 Conc"/>
      <sheetName val="Sched8 Struc St"/>
      <sheetName val="Sched9 Res Pipework"/>
      <sheetName val="Sched10 Surface pipework"/>
      <sheetName val="Sched11 Borehole Equipment"/>
      <sheetName val="Sched12 Pump Line"/>
      <sheetName val="Cession"/>
      <sheetName val="MOS"/>
      <sheetName val="Summary &amp; Cession Holders"/>
      <sheetName val="Daily Time related cost"/>
      <sheetName val="Sheet5"/>
      <sheetName val="Cat 1"/>
      <sheetName val="Data"/>
      <sheetName val="Sheet1"/>
      <sheetName val="Construction Cost (Road)"/>
    </sheetNames>
    <sheetDataSet>
      <sheetData sheetId="0"/>
      <sheetData sheetId="1"/>
      <sheetData sheetId="2"/>
      <sheetData sheetId="3"/>
      <sheetData sheetId="4"/>
      <sheetData sheetId="5"/>
      <sheetData sheetId="6">
        <row r="2">
          <cell r="F2" t="str">
            <v>BOQ</v>
          </cell>
        </row>
        <row r="4">
          <cell r="D4" t="str">
            <v>UNIT</v>
          </cell>
          <cell r="F4" t="str">
            <v>RATE</v>
          </cell>
          <cell r="G4" t="str">
            <v>AMOUNT</v>
          </cell>
        </row>
        <row r="5">
          <cell r="D5"/>
          <cell r="F5"/>
          <cell r="G5"/>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sheetName val="Sum"/>
      <sheetName val="MOS"/>
      <sheetName val="Frontpage"/>
      <sheetName val="Info"/>
      <sheetName val="Module1"/>
      <sheetName val="Page"/>
      <sheetName val="DialogInfo"/>
      <sheetName val="Module2"/>
      <sheetName val="DialogInitailise"/>
      <sheetName val="Module3"/>
      <sheetName val="DialogEditor"/>
      <sheetName val="Module4"/>
    </sheetNames>
    <sheetDataSet>
      <sheetData sheetId="0"/>
      <sheetData sheetId="1"/>
      <sheetData sheetId="2">
        <row r="17">
          <cell r="E17">
            <v>0</v>
          </cell>
        </row>
      </sheetData>
      <sheetData sheetId="3"/>
      <sheetData sheetId="4">
        <row r="1">
          <cell r="A1" t="str">
            <v>PAYMENT CERTIFICATE NO : 0</v>
          </cell>
        </row>
        <row r="2">
          <cell r="A2">
            <v>36847</v>
          </cell>
        </row>
        <row r="3">
          <cell r="A3">
            <v>36847</v>
          </cell>
        </row>
        <row r="5">
          <cell r="A5" t="str">
            <v>Contract: Construction of EGYPT Street in Tembisa</v>
          </cell>
        </row>
        <row r="6">
          <cell r="A6" t="str">
            <v>Contractor: MONENE CIVILS (Pty) Ltd</v>
          </cell>
        </row>
        <row r="7">
          <cell r="A7" t="str">
            <v>Consultant: AFRICON</v>
          </cell>
        </row>
        <row r="8">
          <cell r="A8" t="str">
            <v>Client: Kempton Park Tembisa MLC</v>
          </cell>
        </row>
        <row r="9">
          <cell r="A9" t="str">
            <v>Contract No: SI 4/01</v>
          </cell>
        </row>
        <row r="10">
          <cell r="A10" t="str">
            <v>Contract Start Date: 30-October-2000</v>
          </cell>
        </row>
      </sheetData>
      <sheetData sheetId="5" refreshError="1"/>
      <sheetData sheetId="6"/>
      <sheetData sheetId="7"/>
      <sheetData sheetId="8" refreshError="1"/>
      <sheetData sheetId="9"/>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ched2"/>
      <sheetName val="Sched3"/>
      <sheetName val="Sched4"/>
      <sheetName val="Sched5"/>
      <sheetName val="Sched6"/>
      <sheetName val="Sched7"/>
      <sheetName val="Sched8"/>
      <sheetName val="Summary"/>
    </sheetNames>
    <sheetDataSet>
      <sheetData sheetId="0"/>
      <sheetData sheetId="1">
        <row r="8">
          <cell r="A8" t="str">
            <v xml:space="preserve">  2.</v>
          </cell>
          <cell r="B8" t="str">
            <v>SABS 1200A</v>
          </cell>
          <cell r="C8" t="str">
            <v xml:space="preserve">  SCHEDULE 2  :</v>
          </cell>
          <cell r="D8">
            <v>0</v>
          </cell>
        </row>
        <row r="9">
          <cell r="C9" t="str">
            <v xml:space="preserve">  DAYWORKS</v>
          </cell>
        </row>
        <row r="12">
          <cell r="A12" t="str">
            <v xml:space="preserve">  2.1</v>
          </cell>
          <cell r="C12" t="str">
            <v xml:space="preserve">  LABOUR</v>
          </cell>
        </row>
        <row r="14">
          <cell r="C14" t="str">
            <v xml:space="preserve">  a.    Qualified artisan    </v>
          </cell>
          <cell r="D14" t="str">
            <v>hour</v>
          </cell>
          <cell r="E14">
            <v>10</v>
          </cell>
          <cell r="F14">
            <v>20</v>
          </cell>
          <cell r="G14">
            <v>200</v>
          </cell>
        </row>
        <row r="15">
          <cell r="C15" t="str">
            <v xml:space="preserve">  b.    Foreman, leader-hand   (......... hour/workday)*</v>
          </cell>
          <cell r="D15" t="str">
            <v>W/day</v>
          </cell>
          <cell r="E15">
            <v>5</v>
          </cell>
          <cell r="F15">
            <v>750</v>
          </cell>
          <cell r="G15">
            <v>3750</v>
          </cell>
        </row>
        <row r="16">
          <cell r="C16" t="str">
            <v xml:space="preserve">  c.    Semi-skilled labourer     (......... hour/workday)*</v>
          </cell>
          <cell r="D16" t="str">
            <v>W/day</v>
          </cell>
          <cell r="E16">
            <v>10</v>
          </cell>
          <cell r="F16">
            <v>120</v>
          </cell>
          <cell r="G16">
            <v>1200</v>
          </cell>
        </row>
        <row r="17">
          <cell r="C17" t="str">
            <v xml:space="preserve">  d.    Labourer                         (......... hour/workday)*</v>
          </cell>
          <cell r="D17" t="str">
            <v>W/day</v>
          </cell>
          <cell r="E17">
            <v>30</v>
          </cell>
          <cell r="F17">
            <v>100</v>
          </cell>
          <cell r="G17">
            <v>3000</v>
          </cell>
        </row>
        <row r="18">
          <cell r="C18" t="str">
            <v xml:space="preserve">  e.    Blaster                            (......... hour/workday)*</v>
          </cell>
          <cell r="D18" t="str">
            <v>W/day</v>
          </cell>
          <cell r="E18">
            <v>5</v>
          </cell>
          <cell r="F18">
            <v>1100</v>
          </cell>
          <cell r="G18">
            <v>5500</v>
          </cell>
        </row>
        <row r="19">
          <cell r="C19" t="str">
            <v xml:space="preserve">  *     Tenderer to specify</v>
          </cell>
        </row>
        <row r="21">
          <cell r="C21"/>
        </row>
        <row r="22">
          <cell r="A22" t="str">
            <v xml:space="preserve">  2.2</v>
          </cell>
          <cell r="C22" t="str">
            <v xml:space="preserve">  PLANTHIRE  :  WORK RATES ON SITE </v>
          </cell>
        </row>
        <row r="24">
          <cell r="A24" t="str">
            <v xml:space="preserve">  2.2.1</v>
          </cell>
          <cell r="C24" t="str">
            <v xml:space="preserve">  Tipper truck (specify capacity)</v>
          </cell>
        </row>
        <row r="25">
          <cell r="C25" t="str">
            <v xml:space="preserve">  a.    .......... m3 (small)</v>
          </cell>
          <cell r="D25" t="str">
            <v>hour</v>
          </cell>
          <cell r="E25">
            <v>10</v>
          </cell>
          <cell r="F25">
            <v>85</v>
          </cell>
          <cell r="G25">
            <v>850</v>
          </cell>
        </row>
        <row r="26">
          <cell r="C26" t="str">
            <v xml:space="preserve">  b.    .......... m3 (large)</v>
          </cell>
          <cell r="D26" t="str">
            <v>hour</v>
          </cell>
          <cell r="E26">
            <v>10</v>
          </cell>
          <cell r="F26">
            <v>120</v>
          </cell>
          <cell r="G26">
            <v>1200</v>
          </cell>
        </row>
        <row r="28">
          <cell r="A28" t="str">
            <v xml:space="preserve">  2.2.2</v>
          </cell>
          <cell r="C28" t="str">
            <v xml:space="preserve">  Flatbed truck (specify capacity)</v>
          </cell>
        </row>
        <row r="29">
          <cell r="C29" t="str">
            <v xml:space="preserve">  a.    .......... t (small)</v>
          </cell>
          <cell r="D29" t="str">
            <v>hour</v>
          </cell>
          <cell r="E29" t="str">
            <v>R/only</v>
          </cell>
          <cell r="F29">
            <v>65</v>
          </cell>
        </row>
        <row r="30">
          <cell r="C30" t="str">
            <v xml:space="preserve">  b.    .......... t (large)</v>
          </cell>
          <cell r="D30" t="str">
            <v>hour</v>
          </cell>
          <cell r="E30" t="str">
            <v>R/only</v>
          </cell>
          <cell r="F30">
            <v>85</v>
          </cell>
        </row>
        <row r="32">
          <cell r="A32" t="str">
            <v xml:space="preserve">  2.2.3</v>
          </cell>
          <cell r="C32" t="str">
            <v xml:space="preserve">  LDV</v>
          </cell>
          <cell r="D32" t="str">
            <v>km</v>
          </cell>
          <cell r="E32">
            <v>200</v>
          </cell>
          <cell r="F32">
            <v>2</v>
          </cell>
          <cell r="G32">
            <v>400</v>
          </cell>
        </row>
        <row r="34">
          <cell r="A34" t="str">
            <v xml:space="preserve">  2.2.4</v>
          </cell>
          <cell r="C34" t="str">
            <v xml:space="preserve">  Wheel loader .......... m3 bucket (specify type)</v>
          </cell>
          <cell r="D34" t="str">
            <v>hour</v>
          </cell>
          <cell r="E34">
            <v>10</v>
          </cell>
          <cell r="F34">
            <v>200</v>
          </cell>
          <cell r="G34">
            <v>2000</v>
          </cell>
        </row>
        <row r="36">
          <cell r="A36" t="str">
            <v xml:space="preserve">  2.2.5</v>
          </cell>
          <cell r="C36" t="str">
            <v xml:space="preserve">  Motor grader (specify)</v>
          </cell>
          <cell r="D36" t="str">
            <v>hour</v>
          </cell>
          <cell r="E36">
            <v>2</v>
          </cell>
          <cell r="F36">
            <v>210</v>
          </cell>
          <cell r="G36">
            <v>420</v>
          </cell>
        </row>
        <row r="38">
          <cell r="A38" t="str">
            <v xml:space="preserve">  2.2.6</v>
          </cell>
          <cell r="C38" t="str">
            <v xml:space="preserve">  Bulldozer (specify)</v>
          </cell>
        </row>
        <row r="39">
          <cell r="C39" t="str">
            <v xml:space="preserve">  a.    .......... (small)</v>
          </cell>
          <cell r="D39" t="str">
            <v>hour</v>
          </cell>
          <cell r="E39">
            <v>2</v>
          </cell>
          <cell r="F39">
            <v>180</v>
          </cell>
          <cell r="G39">
            <v>360</v>
          </cell>
        </row>
        <row r="40">
          <cell r="C40" t="str">
            <v xml:space="preserve">  b.    .......... (large)</v>
          </cell>
          <cell r="D40" t="str">
            <v>hour</v>
          </cell>
          <cell r="E40">
            <v>2</v>
          </cell>
          <cell r="F40">
            <v>220</v>
          </cell>
          <cell r="G40">
            <v>440</v>
          </cell>
        </row>
        <row r="42">
          <cell r="A42" t="str">
            <v xml:space="preserve">  2.2.7</v>
          </cell>
          <cell r="C42" t="str">
            <v xml:space="preserve">  Back-actor (specify) .........</v>
          </cell>
          <cell r="D42" t="str">
            <v>hour</v>
          </cell>
          <cell r="E42">
            <v>2</v>
          </cell>
          <cell r="F42">
            <v>190</v>
          </cell>
          <cell r="G42">
            <v>380</v>
          </cell>
        </row>
        <row r="44">
          <cell r="A44" t="str">
            <v xml:space="preserve">  2.2.8</v>
          </cell>
          <cell r="C44" t="str">
            <v xml:space="preserve">  Tractor loader backhoe (TLB) .......... m3 bucket</v>
          </cell>
        </row>
        <row r="45">
          <cell r="C45" t="str">
            <v xml:space="preserve">  Specify type ..........</v>
          </cell>
          <cell r="D45" t="str">
            <v>hour</v>
          </cell>
          <cell r="E45">
            <v>2</v>
          </cell>
          <cell r="F45">
            <v>1100</v>
          </cell>
          <cell r="G45">
            <v>2200</v>
          </cell>
        </row>
        <row r="47">
          <cell r="A47" t="str">
            <v xml:space="preserve">  2.2.9</v>
          </cell>
          <cell r="C47" t="str">
            <v xml:space="preserve">  Pedestrian roller</v>
          </cell>
        </row>
        <row r="48">
          <cell r="C48" t="str">
            <v xml:space="preserve">  a.    Bomag BW 90</v>
          </cell>
          <cell r="D48" t="str">
            <v>hour</v>
          </cell>
          <cell r="E48">
            <v>2</v>
          </cell>
          <cell r="F48">
            <v>30</v>
          </cell>
          <cell r="G48">
            <v>60</v>
          </cell>
        </row>
        <row r="49">
          <cell r="C49" t="str">
            <v xml:space="preserve">  b.    Other (&lt;3 000 kg applied force) ..........</v>
          </cell>
          <cell r="D49" t="str">
            <v>hour</v>
          </cell>
          <cell r="E49">
            <v>2</v>
          </cell>
          <cell r="F49">
            <v>120</v>
          </cell>
          <cell r="G49">
            <v>240</v>
          </cell>
        </row>
        <row r="51">
          <cell r="A51" t="str">
            <v xml:space="preserve">  2.2.10</v>
          </cell>
          <cell r="C51" t="str">
            <v xml:space="preserve">  Vibratory road roller (specify type) ..........</v>
          </cell>
          <cell r="D51" t="str">
            <v>hour</v>
          </cell>
          <cell r="E51">
            <v>2</v>
          </cell>
          <cell r="F51">
            <v>20</v>
          </cell>
          <cell r="G51">
            <v>40</v>
          </cell>
        </row>
        <row r="54">
          <cell r="E54" t="str">
            <v>Carried Forward</v>
          </cell>
          <cell r="G54">
            <v>22240</v>
          </cell>
        </row>
        <row r="55">
          <cell r="E55" t="str">
            <v>Brought Forward</v>
          </cell>
          <cell r="G55">
            <v>22240</v>
          </cell>
        </row>
        <row r="58">
          <cell r="A58" t="str">
            <v xml:space="preserve">  2.2.11</v>
          </cell>
          <cell r="C58" t="str">
            <v xml:space="preserve">  Water tanker (specify capacity)</v>
          </cell>
        </row>
        <row r="59">
          <cell r="C59" t="str">
            <v xml:space="preserve">  a.    .......... (small, towable)</v>
          </cell>
          <cell r="D59" t="str">
            <v>hour</v>
          </cell>
          <cell r="E59">
            <v>2</v>
          </cell>
          <cell r="F59">
            <v>20</v>
          </cell>
          <cell r="G59">
            <v>40</v>
          </cell>
        </row>
        <row r="60">
          <cell r="C60" t="str">
            <v xml:space="preserve">  b.    .......... (large)</v>
          </cell>
          <cell r="D60" t="str">
            <v>hour</v>
          </cell>
          <cell r="E60">
            <v>2</v>
          </cell>
          <cell r="F60">
            <v>105</v>
          </cell>
          <cell r="G60">
            <v>210</v>
          </cell>
        </row>
        <row r="62">
          <cell r="A62" t="str">
            <v xml:space="preserve">  2.2.12</v>
          </cell>
          <cell r="C62" t="str">
            <v xml:space="preserve">  Concrete mixer (specify)</v>
          </cell>
        </row>
        <row r="63">
          <cell r="C63" t="str">
            <v xml:space="preserve">  a.    ..........</v>
          </cell>
          <cell r="D63" t="str">
            <v>hour</v>
          </cell>
          <cell r="E63">
            <v>1</v>
          </cell>
          <cell r="F63">
            <v>20</v>
          </cell>
          <cell r="G63">
            <v>20</v>
          </cell>
        </row>
        <row r="64">
          <cell r="C64" t="str">
            <v xml:space="preserve">  b.    ..........</v>
          </cell>
          <cell r="D64" t="str">
            <v>hour</v>
          </cell>
          <cell r="E64">
            <v>1</v>
          </cell>
          <cell r="F64">
            <v>120</v>
          </cell>
          <cell r="G64">
            <v>120</v>
          </cell>
        </row>
        <row r="67">
          <cell r="A67" t="str">
            <v xml:space="preserve">  2.3</v>
          </cell>
          <cell r="C67" t="str">
            <v xml:space="preserve">  MISCELLANEOUS  :  WORK RATES ON SITE</v>
          </cell>
        </row>
        <row r="69">
          <cell r="A69" t="str">
            <v xml:space="preserve">  2.3.1</v>
          </cell>
          <cell r="C69" t="str">
            <v xml:space="preserve">  Compressor with capacity of -10 m3.min</v>
          </cell>
          <cell r="D69" t="str">
            <v>hour</v>
          </cell>
          <cell r="E69">
            <v>2</v>
          </cell>
          <cell r="F69">
            <v>150</v>
          </cell>
          <cell r="G69">
            <v>300</v>
          </cell>
        </row>
        <row r="71">
          <cell r="A71" t="str">
            <v xml:space="preserve">  2.3.2</v>
          </cell>
          <cell r="C71" t="str">
            <v xml:space="preserve">  Waterpump with 50 mm outlet</v>
          </cell>
          <cell r="D71" t="str">
            <v>hour</v>
          </cell>
          <cell r="E71">
            <v>2</v>
          </cell>
          <cell r="F71">
            <v>20</v>
          </cell>
          <cell r="G71">
            <v>40</v>
          </cell>
        </row>
        <row r="73">
          <cell r="A73" t="str">
            <v xml:space="preserve">  2.3.3</v>
          </cell>
          <cell r="C73" t="str">
            <v xml:space="preserve">  Welding unit (300 Amp)</v>
          </cell>
          <cell r="D73" t="str">
            <v>hour</v>
          </cell>
          <cell r="E73" t="str">
            <v>R/only</v>
          </cell>
          <cell r="F73">
            <v>70</v>
          </cell>
        </row>
        <row r="75">
          <cell r="A75" t="str">
            <v xml:space="preserve">  2.3.4</v>
          </cell>
          <cell r="C75" t="str">
            <v xml:space="preserve">  4 kVA diesel-driven generator set</v>
          </cell>
          <cell r="D75" t="str">
            <v>hour</v>
          </cell>
          <cell r="E75" t="str">
            <v>R/only</v>
          </cell>
          <cell r="F75">
            <v>30</v>
          </cell>
        </row>
        <row r="78">
          <cell r="A78" t="str">
            <v xml:space="preserve">  2.4</v>
          </cell>
          <cell r="C78" t="str">
            <v xml:space="preserve">  PLANTHIRE  :  TRANSPORT COST TO AND</v>
          </cell>
        </row>
        <row r="79">
          <cell r="C79" t="str">
            <v xml:space="preserve">  FROM SITE</v>
          </cell>
        </row>
        <row r="81">
          <cell r="C81" t="str">
            <v xml:space="preserve">  (Distance shall be measured one way only.  Tendered</v>
          </cell>
        </row>
        <row r="82">
          <cell r="C82" t="str">
            <v xml:space="preserve">  rates shall include for transport both to and from site)</v>
          </cell>
        </row>
        <row r="84">
          <cell r="A84" t="str">
            <v xml:space="preserve">  2.4.1</v>
          </cell>
          <cell r="C84" t="str">
            <v xml:space="preserve">  Low-bed (suitable for the largest piece of equipment</v>
          </cell>
        </row>
        <row r="85">
          <cell r="C85" t="str">
            <v xml:space="preserve">  above)</v>
          </cell>
          <cell r="D85" t="str">
            <v>km</v>
          </cell>
          <cell r="E85" t="str">
            <v>R/only</v>
          </cell>
          <cell r="F85">
            <v>20</v>
          </cell>
        </row>
        <row r="87">
          <cell r="A87" t="str">
            <v xml:space="preserve">  2.4.2</v>
          </cell>
          <cell r="C87" t="str">
            <v xml:space="preserve">  Tipper truck</v>
          </cell>
        </row>
        <row r="88">
          <cell r="C88" t="str">
            <v xml:space="preserve">  a.    Small</v>
          </cell>
          <cell r="D88" t="str">
            <v>hour</v>
          </cell>
          <cell r="E88" t="str">
            <v>R/only</v>
          </cell>
          <cell r="F88">
            <v>7</v>
          </cell>
        </row>
        <row r="89">
          <cell r="C89" t="str">
            <v xml:space="preserve">  b.    Large</v>
          </cell>
          <cell r="D89" t="str">
            <v>hour</v>
          </cell>
          <cell r="E89" t="str">
            <v>R/only</v>
          </cell>
          <cell r="F89">
            <v>8.5</v>
          </cell>
        </row>
        <row r="91">
          <cell r="A91" t="str">
            <v xml:space="preserve">  2.4.3</v>
          </cell>
          <cell r="C91" t="str">
            <v xml:space="preserve">  Flat-bed truck</v>
          </cell>
        </row>
        <row r="92">
          <cell r="C92" t="str">
            <v xml:space="preserve">  a.    Small</v>
          </cell>
          <cell r="D92" t="str">
            <v>hour</v>
          </cell>
          <cell r="E92" t="str">
            <v>R/only</v>
          </cell>
          <cell r="F92">
            <v>7</v>
          </cell>
        </row>
        <row r="93">
          <cell r="C93" t="str">
            <v xml:space="preserve">  b.    Large</v>
          </cell>
          <cell r="D93" t="str">
            <v>hour</v>
          </cell>
          <cell r="E93" t="str">
            <v>R/only</v>
          </cell>
          <cell r="F93">
            <v>8.5</v>
          </cell>
        </row>
        <row r="95">
          <cell r="A95" t="str">
            <v xml:space="preserve">  2.4.4</v>
          </cell>
          <cell r="C95" t="str">
            <v xml:space="preserve">  LDV</v>
          </cell>
          <cell r="D95" t="str">
            <v>km</v>
          </cell>
          <cell r="E95">
            <v>200</v>
          </cell>
          <cell r="F95">
            <v>2</v>
          </cell>
          <cell r="G95">
            <v>400</v>
          </cell>
        </row>
        <row r="99">
          <cell r="E99" t="str">
            <v>Carried Forward</v>
          </cell>
          <cell r="G99">
            <v>23370</v>
          </cell>
        </row>
        <row r="100">
          <cell r="E100" t="str">
            <v>Brought Forward</v>
          </cell>
          <cell r="G100">
            <v>23370</v>
          </cell>
        </row>
        <row r="103">
          <cell r="A103" t="str">
            <v xml:space="preserve">  2.4.5</v>
          </cell>
          <cell r="C103" t="str">
            <v xml:space="preserve">  Water tanker</v>
          </cell>
        </row>
        <row r="104">
          <cell r="C104" t="str">
            <v xml:space="preserve">  a.    Small (towable)</v>
          </cell>
          <cell r="D104" t="str">
            <v>km</v>
          </cell>
          <cell r="E104" t="str">
            <v>R/only</v>
          </cell>
          <cell r="F104">
            <v>2.5</v>
          </cell>
        </row>
        <row r="105">
          <cell r="C105" t="str">
            <v xml:space="preserve">  b.    Large</v>
          </cell>
          <cell r="D105" t="str">
            <v>km</v>
          </cell>
          <cell r="E105" t="str">
            <v>R/only</v>
          </cell>
          <cell r="F105">
            <v>8.5</v>
          </cell>
        </row>
        <row r="107">
          <cell r="A107" t="str">
            <v xml:space="preserve">  2.4.6</v>
          </cell>
          <cell r="C107" t="str">
            <v xml:space="preserve">  Concrete mixer</v>
          </cell>
        </row>
        <row r="108">
          <cell r="C108" t="str">
            <v xml:space="preserve">  a.    Small (towable)</v>
          </cell>
          <cell r="D108" t="str">
            <v>km</v>
          </cell>
          <cell r="E108" t="str">
            <v>R/only</v>
          </cell>
          <cell r="F108">
            <v>10</v>
          </cell>
        </row>
        <row r="109">
          <cell r="C109" t="str">
            <v xml:space="preserve">  b.    Large</v>
          </cell>
          <cell r="D109" t="str">
            <v>km</v>
          </cell>
          <cell r="E109" t="str">
            <v>R/only</v>
          </cell>
          <cell r="F109">
            <v>30</v>
          </cell>
        </row>
        <row r="111">
          <cell r="A111" t="str">
            <v xml:space="preserve">  2.4.7</v>
          </cell>
          <cell r="C111" t="str">
            <v xml:space="preserve">  Other (specify)</v>
          </cell>
        </row>
        <row r="142">
          <cell r="C142" t="str">
            <v xml:space="preserve">  TOTAL  :  SCHEDULE 2</v>
          </cell>
        </row>
        <row r="143">
          <cell r="C143" t="str">
            <v xml:space="preserve">  DAYWORKS</v>
          </cell>
        </row>
        <row r="144">
          <cell r="C144" t="str">
            <v xml:space="preserve">  CARRIED TO SUMMARY</v>
          </cell>
        </row>
        <row r="146">
          <cell r="E146" t="str">
            <v>Total</v>
          </cell>
          <cell r="G146">
            <v>23370</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
          <cell r="A1" t="str">
            <v>Up to 1550cc</v>
          </cell>
        </row>
        <row r="2">
          <cell r="A2" t="str">
            <v>1551 to 1750cc</v>
          </cell>
        </row>
        <row r="3">
          <cell r="A3" t="str">
            <v>1751 to 1950cc</v>
          </cell>
        </row>
        <row r="4">
          <cell r="A4" t="str">
            <v>1951 to 2150cc</v>
          </cell>
        </row>
        <row r="5">
          <cell r="A5" t="str">
            <v>2151 to 2500cc</v>
          </cell>
        </row>
        <row r="6">
          <cell r="A6" t="str">
            <v>2501cc and over</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master1"/>
      <sheetName val="AutoOpen Stub Data"/>
      <sheetName val="Customize Your Invoice"/>
      <sheetName val="Invoice"/>
      <sheetName val="Macros"/>
      <sheetName val="ATW"/>
      <sheetName val="Lock"/>
      <sheetName val="Intl Data Table"/>
      <sheetName val="TemplateInformation"/>
    </sheetNames>
    <sheetDataSet>
      <sheetData sheetId="0" refreshError="1"/>
      <sheetData sheetId="1"/>
      <sheetData sheetId="2">
        <row r="15">
          <cell r="E15" t="str">
            <v>FETAKGOMO</v>
          </cell>
        </row>
        <row r="22">
          <cell r="G22" t="str">
            <v>Credit Card #1</v>
          </cell>
        </row>
        <row r="23">
          <cell r="E23">
            <v>0.14000000000000001</v>
          </cell>
          <cell r="G23" t="str">
            <v>Credit Card #2</v>
          </cell>
        </row>
        <row r="24">
          <cell r="D24" t="b">
            <v>0</v>
          </cell>
          <cell r="G24" t="str">
            <v>Credit Card #3</v>
          </cell>
        </row>
      </sheetData>
      <sheetData sheetId="3"/>
      <sheetData sheetId="4" refreshError="1"/>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A"/>
      <sheetName val="PartB"/>
      <sheetName val="PartC"/>
      <sheetName val="Sum-Gau"/>
      <sheetName val="Sum-Pta"/>
      <sheetName val="Front-Gau"/>
      <sheetName val="Front-Pta"/>
      <sheetName val="Sum"/>
      <sheetName val="MOS"/>
      <sheetName val="Info"/>
      <sheetName val="Module1"/>
      <sheetName val="Page"/>
      <sheetName val="DialogInfo"/>
      <sheetName val="Module2"/>
      <sheetName val="DialogInitailise"/>
      <sheetName val="Module3"/>
      <sheetName val="DialogEditor"/>
      <sheetName val="Module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ow r="8">
          <cell r="A8" t="str">
            <v>Client: Gauteng Housing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ntractor_certificate"/>
      <sheetName val="Consultant_invoice"/>
      <sheetName val="Blank"/>
    </sheetNames>
    <sheetDataSet>
      <sheetData sheetId="0">
        <row r="1">
          <cell r="A1" t="str">
            <v>NOTES</v>
          </cell>
        </row>
      </sheetData>
      <sheetData sheetId="1"/>
      <sheetData sheetId="2">
        <row r="1">
          <cell r="A1" t="str">
            <v>CONSULTANT INVOICE</v>
          </cell>
        </row>
      </sheetData>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VO 1"/>
      <sheetName val="VO 2"/>
      <sheetName val="Works subject to retention"/>
      <sheetName val="Variation Orders"/>
      <sheetName val="MOS"/>
      <sheetName val="Prov Sums"/>
      <sheetName val="Combined Summary"/>
      <sheetName val="Sched1 P&amp;G"/>
      <sheetName val="Sched 2 Water"/>
      <sheetName val="Sched3 Sewer"/>
      <sheetName val="Sched4 Stormwater"/>
      <sheetName val="Sched5 Earth and Layer"/>
      <sheetName val="Sched6 Cable"/>
      <sheetName val="Sched 7 Road Works"/>
      <sheetName val="Sched 8 Stand 374 Link"/>
      <sheetName val="Original Summary"/>
      <sheetName val="P&amp;G Measure"/>
      <sheetName val="Water Measure"/>
      <sheetName val="Sewer Measure"/>
      <sheetName val="Eart &amp; Layerw Measure"/>
      <sheetName val="Erf374P&amp;G"/>
      <sheetName val="Erf374Roadworks"/>
      <sheetName val="Erf374Summary"/>
      <sheetName val="ARW-1-P&amp;G"/>
      <sheetName val="ARW-4-Stormwater"/>
      <sheetName val="ARW-5-Earthw"/>
      <sheetName val="ARW-6-Cable"/>
      <sheetName val="ARW-7-Roadworks"/>
      <sheetName val="ARW-8-Sec Entr"/>
      <sheetName val="ARW-Summary"/>
      <sheetName val="St9-1-P&amp;G"/>
      <sheetName val="water calcs"/>
      <sheetName val="S9-2-Water"/>
      <sheetName val="St9-3-Sewer"/>
      <sheetName val="St9-Summary"/>
      <sheetName val="Penalties"/>
      <sheetName val="Transfer of rights"/>
      <sheetName val="Dayworks"/>
      <sheetName val="VO 3"/>
      <sheetName val="VO 4"/>
      <sheetName val="VO 5"/>
      <sheetName val="VO 6"/>
      <sheetName val="VO 7"/>
      <sheetName val="VO 8"/>
      <sheetName val="VO 9"/>
      <sheetName val="Sewercalcs"/>
      <sheetName val="SW678"/>
      <sheetName val="Sewer 910"/>
      <sheetName val="Sewer 11"/>
      <sheetName val="St9,10 Schedule 1 P$G"/>
      <sheetName val="St9,10 2 Prov Items"/>
      <sheetName val="St9,10 4 SW"/>
      <sheetName val="stw calcs"/>
      <sheetName val="St9,10 5 Earthw"/>
      <sheetName val="Roads calcs"/>
      <sheetName val="St9,10 6 Cable"/>
      <sheetName val="St9,10 7 Roadwrks"/>
      <sheetName val="ST9,10,Summary"/>
      <sheetName val="Sheet1"/>
    </sheetNames>
    <sheetDataSet>
      <sheetData sheetId="0"/>
      <sheetData sheetId="1"/>
      <sheetData sheetId="2"/>
      <sheetData sheetId="3">
        <row r="11">
          <cell r="H11">
            <v>0.05</v>
          </cell>
        </row>
      </sheetData>
      <sheetData sheetId="4">
        <row r="24">
          <cell r="F24">
            <v>0</v>
          </cell>
        </row>
      </sheetData>
      <sheetData sheetId="5">
        <row r="26">
          <cell r="M2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6">
          <cell r="F36">
            <v>0</v>
          </cell>
        </row>
      </sheetData>
      <sheetData sheetId="37"/>
      <sheetData sheetId="38"/>
      <sheetData sheetId="39"/>
      <sheetData sheetId="40"/>
      <sheetData sheetId="41"/>
      <sheetData sheetId="42"/>
      <sheetData sheetId="43"/>
      <sheetData sheetId="44"/>
      <sheetData sheetId="45"/>
      <sheetData sheetId="46">
        <row r="2">
          <cell r="V2">
            <v>110</v>
          </cell>
          <cell r="W2">
            <v>1</v>
          </cell>
        </row>
        <row r="3">
          <cell r="V3">
            <v>160</v>
          </cell>
          <cell r="W3">
            <v>1</v>
          </cell>
        </row>
        <row r="4">
          <cell r="V4">
            <v>200</v>
          </cell>
          <cell r="W4">
            <v>1</v>
          </cell>
        </row>
      </sheetData>
      <sheetData sheetId="47">
        <row r="3">
          <cell r="S3">
            <v>450</v>
          </cell>
          <cell r="T3">
            <v>1</v>
          </cell>
        </row>
        <row r="4">
          <cell r="S4">
            <v>600</v>
          </cell>
          <cell r="T4">
            <v>1.2</v>
          </cell>
        </row>
        <row r="5">
          <cell r="S5">
            <v>750</v>
          </cell>
          <cell r="T5">
            <v>1.65</v>
          </cell>
        </row>
        <row r="6">
          <cell r="S6">
            <v>0</v>
          </cell>
          <cell r="T6">
            <v>0</v>
          </cell>
        </row>
        <row r="7">
          <cell r="S7">
            <v>0</v>
          </cell>
          <cell r="T7">
            <v>0</v>
          </cell>
        </row>
        <row r="8">
          <cell r="S8">
            <v>0</v>
          </cell>
          <cell r="T8">
            <v>0</v>
          </cell>
        </row>
        <row r="19">
          <cell r="V19">
            <v>332.6</v>
          </cell>
        </row>
      </sheetData>
      <sheetData sheetId="48">
        <row r="5">
          <cell r="R5" t="str">
            <v>Dia</v>
          </cell>
          <cell r="S5" t="str">
            <v>W</v>
          </cell>
        </row>
        <row r="6">
          <cell r="R6">
            <v>110</v>
          </cell>
          <cell r="S6">
            <v>1</v>
          </cell>
        </row>
        <row r="7">
          <cell r="R7">
            <v>160</v>
          </cell>
          <cell r="S7">
            <v>1</v>
          </cell>
        </row>
        <row r="8">
          <cell r="R8">
            <v>200</v>
          </cell>
          <cell r="S8">
            <v>1</v>
          </cell>
        </row>
      </sheetData>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81F4D-4266-429F-B5A4-613454B1CC45}">
  <dimension ref="A1:H138"/>
  <sheetViews>
    <sheetView tabSelected="1" view="pageBreakPreview" topLeftCell="A94" zoomScaleNormal="100" zoomScaleSheetLayoutView="100" workbookViewId="0">
      <selection activeCell="L110" sqref="L110"/>
    </sheetView>
  </sheetViews>
  <sheetFormatPr defaultColWidth="9.140625" defaultRowHeight="12.75" x14ac:dyDescent="0.2"/>
  <cols>
    <col min="1" max="1" width="6.85546875" style="6" customWidth="1"/>
    <col min="2" max="2" width="7.85546875" style="6" customWidth="1"/>
    <col min="3" max="3" width="47.7109375" style="6" customWidth="1"/>
    <col min="4" max="4" width="9.85546875" style="6" customWidth="1"/>
    <col min="5" max="5" width="12.85546875" style="6" customWidth="1"/>
    <col min="6" max="6" width="12.42578125" style="57" bestFit="1" customWidth="1"/>
    <col min="7" max="7" width="16" style="20" customWidth="1"/>
    <col min="8" max="8" width="1" style="20" customWidth="1"/>
    <col min="9" max="16384" width="9.140625" style="6"/>
  </cols>
  <sheetData>
    <row r="1" spans="1:8" ht="19.5" customHeight="1" x14ac:dyDescent="0.2">
      <c r="A1" s="1" t="s">
        <v>0</v>
      </c>
      <c r="B1" s="2"/>
      <c r="C1" s="2"/>
      <c r="D1" s="2"/>
      <c r="E1" s="3"/>
      <c r="F1" s="4"/>
      <c r="G1" s="5"/>
      <c r="H1" s="5"/>
    </row>
    <row r="2" spans="1:8" ht="19.5" customHeight="1" x14ac:dyDescent="0.2">
      <c r="A2" s="7" t="s">
        <v>1</v>
      </c>
      <c r="B2" s="2"/>
      <c r="C2" s="2"/>
      <c r="D2" s="2"/>
      <c r="E2" s="3"/>
      <c r="F2" s="4"/>
      <c r="G2" s="5"/>
      <c r="H2" s="5"/>
    </row>
    <row r="3" spans="1:8" ht="19.5" customHeight="1" x14ac:dyDescent="0.2">
      <c r="A3" s="7" t="s">
        <v>2</v>
      </c>
      <c r="B3" s="2"/>
      <c r="C3" s="2"/>
      <c r="D3" s="2"/>
      <c r="E3" s="3"/>
      <c r="F3" s="353" t="s">
        <v>3</v>
      </c>
      <c r="G3" s="354"/>
      <c r="H3" s="8"/>
    </row>
    <row r="4" spans="1:8" ht="12.75" customHeight="1" x14ac:dyDescent="0.2">
      <c r="B4" s="9"/>
      <c r="C4" s="10"/>
      <c r="D4" s="10"/>
      <c r="F4" s="355"/>
      <c r="G4" s="356"/>
      <c r="H4" s="8"/>
    </row>
    <row r="5" spans="1:8" s="10" customFormat="1" ht="12" x14ac:dyDescent="0.2">
      <c r="A5" s="11" t="s">
        <v>4</v>
      </c>
      <c r="B5" s="12" t="s">
        <v>5</v>
      </c>
      <c r="C5" s="357" t="s">
        <v>6</v>
      </c>
      <c r="D5" s="357" t="s">
        <v>7</v>
      </c>
      <c r="E5" s="357" t="s">
        <v>8</v>
      </c>
      <c r="F5" s="359" t="s">
        <v>9</v>
      </c>
      <c r="G5" s="361" t="s">
        <v>10</v>
      </c>
      <c r="H5" s="13"/>
    </row>
    <row r="6" spans="1:8" s="10" customFormat="1" ht="12" x14ac:dyDescent="0.2">
      <c r="A6" s="14" t="s">
        <v>11</v>
      </c>
      <c r="B6" s="15" t="s">
        <v>12</v>
      </c>
      <c r="C6" s="358"/>
      <c r="D6" s="358"/>
      <c r="E6" s="358"/>
      <c r="F6" s="360"/>
      <c r="G6" s="362"/>
      <c r="H6" s="13"/>
    </row>
    <row r="7" spans="1:8" x14ac:dyDescent="0.2">
      <c r="A7" s="16"/>
      <c r="B7" s="17"/>
      <c r="C7" s="17"/>
      <c r="D7" s="17"/>
      <c r="E7" s="17"/>
      <c r="F7" s="18"/>
      <c r="G7" s="19"/>
    </row>
    <row r="8" spans="1:8" x14ac:dyDescent="0.2">
      <c r="A8" s="21"/>
      <c r="B8" s="22" t="s">
        <v>13</v>
      </c>
      <c r="C8" s="23" t="s">
        <v>14</v>
      </c>
      <c r="D8" s="24"/>
      <c r="E8" s="24"/>
      <c r="F8" s="25"/>
      <c r="G8" s="19"/>
    </row>
    <row r="9" spans="1:8" x14ac:dyDescent="0.2">
      <c r="A9" s="21"/>
      <c r="B9" s="22" t="s">
        <v>15</v>
      </c>
      <c r="C9" s="23"/>
      <c r="D9" s="24"/>
      <c r="E9" s="24"/>
      <c r="F9" s="25"/>
      <c r="G9" s="19"/>
    </row>
    <row r="10" spans="1:8" x14ac:dyDescent="0.2">
      <c r="A10" s="26" t="s">
        <v>16</v>
      </c>
      <c r="B10" s="27" t="s">
        <v>17</v>
      </c>
      <c r="C10" s="28" t="s">
        <v>18</v>
      </c>
      <c r="D10" s="24"/>
      <c r="E10" s="24"/>
      <c r="F10" s="25"/>
      <c r="G10" s="29"/>
      <c r="H10" s="30"/>
    </row>
    <row r="11" spans="1:8" x14ac:dyDescent="0.2">
      <c r="A11" s="31" t="s">
        <v>19</v>
      </c>
      <c r="B11" s="22" t="s">
        <v>20</v>
      </c>
      <c r="C11" s="32" t="s">
        <v>21</v>
      </c>
      <c r="D11" s="33" t="s">
        <v>22</v>
      </c>
      <c r="E11" s="33">
        <v>1</v>
      </c>
      <c r="F11" s="34"/>
      <c r="G11" s="35" t="str">
        <f>IF(F11="","",E11*F11)</f>
        <v/>
      </c>
      <c r="H11" s="30"/>
    </row>
    <row r="12" spans="1:8" x14ac:dyDescent="0.2">
      <c r="A12" s="31"/>
      <c r="B12" s="24"/>
      <c r="C12" s="36"/>
      <c r="D12" s="24"/>
      <c r="E12" s="37"/>
      <c r="F12" s="25"/>
      <c r="G12" s="35" t="str">
        <f t="shared" ref="G12:G52" si="0">IF(F12="","",E12*F12)</f>
        <v/>
      </c>
      <c r="H12" s="30"/>
    </row>
    <row r="13" spans="1:8" x14ac:dyDescent="0.2">
      <c r="A13" s="31" t="s">
        <v>23</v>
      </c>
      <c r="B13" s="33" t="s">
        <v>24</v>
      </c>
      <c r="C13" s="28" t="s">
        <v>25</v>
      </c>
      <c r="D13" s="24"/>
      <c r="E13" s="24"/>
      <c r="F13" s="25"/>
      <c r="G13" s="35" t="str">
        <f t="shared" si="0"/>
        <v/>
      </c>
      <c r="H13" s="30"/>
    </row>
    <row r="14" spans="1:8" x14ac:dyDescent="0.2">
      <c r="A14" s="31" t="s">
        <v>26</v>
      </c>
      <c r="B14" s="27" t="s">
        <v>27</v>
      </c>
      <c r="C14" s="36" t="s">
        <v>28</v>
      </c>
      <c r="D14" s="24"/>
      <c r="E14" s="37"/>
      <c r="F14" s="25"/>
      <c r="G14" s="35" t="str">
        <f t="shared" si="0"/>
        <v/>
      </c>
      <c r="H14" s="30"/>
    </row>
    <row r="15" spans="1:8" x14ac:dyDescent="0.2">
      <c r="A15" s="31"/>
      <c r="B15" s="22" t="s">
        <v>29</v>
      </c>
      <c r="C15" s="36" t="s">
        <v>30</v>
      </c>
      <c r="D15" s="33" t="s">
        <v>22</v>
      </c>
      <c r="E15" s="33">
        <v>1</v>
      </c>
      <c r="F15" s="34"/>
      <c r="G15" s="35"/>
      <c r="H15" s="30"/>
    </row>
    <row r="16" spans="1:8" x14ac:dyDescent="0.2">
      <c r="A16" s="31"/>
      <c r="B16" s="31"/>
      <c r="C16" s="36"/>
      <c r="D16" s="24"/>
      <c r="E16" s="24"/>
      <c r="F16" s="25"/>
      <c r="G16" s="35"/>
      <c r="H16" s="30"/>
    </row>
    <row r="17" spans="1:8" x14ac:dyDescent="0.2">
      <c r="A17" s="31"/>
      <c r="B17" s="31"/>
      <c r="C17" s="36" t="s">
        <v>31</v>
      </c>
      <c r="D17" s="33" t="s">
        <v>22</v>
      </c>
      <c r="E17" s="33">
        <v>1</v>
      </c>
      <c r="F17" s="34"/>
      <c r="G17" s="35"/>
      <c r="H17" s="30"/>
    </row>
    <row r="18" spans="1:8" x14ac:dyDescent="0.2">
      <c r="A18" s="31"/>
      <c r="B18" s="31"/>
      <c r="C18" s="36"/>
      <c r="D18" s="33"/>
      <c r="E18" s="33"/>
      <c r="F18" s="34"/>
      <c r="G18" s="35"/>
      <c r="H18" s="30"/>
    </row>
    <row r="19" spans="1:8" ht="18" customHeight="1" x14ac:dyDescent="0.2">
      <c r="A19" s="31"/>
      <c r="B19" s="31"/>
      <c r="C19" s="38" t="s">
        <v>32</v>
      </c>
      <c r="D19" s="33" t="s">
        <v>22</v>
      </c>
      <c r="E19" s="33">
        <v>1</v>
      </c>
      <c r="F19" s="34"/>
      <c r="G19" s="35"/>
      <c r="H19" s="30"/>
    </row>
    <row r="20" spans="1:8" x14ac:dyDescent="0.2">
      <c r="A20" s="31"/>
      <c r="B20" s="31"/>
      <c r="C20" s="36"/>
      <c r="D20" s="33"/>
      <c r="E20" s="33"/>
      <c r="F20" s="34"/>
      <c r="G20" s="35"/>
      <c r="H20" s="30"/>
    </row>
    <row r="21" spans="1:8" x14ac:dyDescent="0.2">
      <c r="A21" s="31" t="s">
        <v>33</v>
      </c>
      <c r="B21" s="27" t="s">
        <v>34</v>
      </c>
      <c r="C21" s="36" t="s">
        <v>35</v>
      </c>
      <c r="D21" s="24"/>
      <c r="E21" s="37"/>
      <c r="F21" s="25"/>
      <c r="G21" s="35"/>
      <c r="H21" s="30"/>
    </row>
    <row r="22" spans="1:8" x14ac:dyDescent="0.2">
      <c r="A22" s="31"/>
      <c r="B22" s="31"/>
      <c r="C22" s="36" t="s">
        <v>36</v>
      </c>
      <c r="D22" s="33" t="s">
        <v>22</v>
      </c>
      <c r="E22" s="33">
        <v>1</v>
      </c>
      <c r="F22" s="34"/>
      <c r="G22" s="35"/>
      <c r="H22" s="30"/>
    </row>
    <row r="23" spans="1:8" x14ac:dyDescent="0.2">
      <c r="A23" s="31"/>
      <c r="B23" s="31"/>
      <c r="C23" s="36"/>
      <c r="D23" s="24"/>
      <c r="E23" s="24"/>
      <c r="F23" s="25"/>
      <c r="G23" s="35"/>
      <c r="H23" s="30"/>
    </row>
    <row r="24" spans="1:8" x14ac:dyDescent="0.2">
      <c r="A24" s="31"/>
      <c r="B24" s="31"/>
      <c r="C24" s="36" t="s">
        <v>37</v>
      </c>
      <c r="D24" s="33" t="s">
        <v>22</v>
      </c>
      <c r="E24" s="33">
        <v>1</v>
      </c>
      <c r="F24" s="34"/>
      <c r="G24" s="35"/>
      <c r="H24" s="30"/>
    </row>
    <row r="25" spans="1:8" x14ac:dyDescent="0.2">
      <c r="A25" s="31"/>
      <c r="B25" s="31"/>
      <c r="C25" s="36"/>
      <c r="D25" s="24"/>
      <c r="E25" s="24"/>
      <c r="F25" s="25"/>
      <c r="G25" s="35"/>
      <c r="H25" s="30"/>
    </row>
    <row r="26" spans="1:8" x14ac:dyDescent="0.2">
      <c r="A26" s="31"/>
      <c r="B26" s="31"/>
      <c r="C26" s="36" t="s">
        <v>38</v>
      </c>
      <c r="D26" s="33" t="s">
        <v>22</v>
      </c>
      <c r="E26" s="33">
        <v>1</v>
      </c>
      <c r="F26" s="34"/>
      <c r="G26" s="35"/>
      <c r="H26" s="30"/>
    </row>
    <row r="27" spans="1:8" x14ac:dyDescent="0.2">
      <c r="A27" s="31"/>
      <c r="B27" s="31"/>
      <c r="C27" s="36"/>
      <c r="D27" s="24"/>
      <c r="E27" s="24"/>
      <c r="F27" s="25"/>
      <c r="G27" s="35"/>
      <c r="H27" s="30"/>
    </row>
    <row r="28" spans="1:8" x14ac:dyDescent="0.2">
      <c r="A28" s="31"/>
      <c r="B28" s="31"/>
      <c r="C28" s="36" t="s">
        <v>39</v>
      </c>
      <c r="D28" s="33" t="s">
        <v>22</v>
      </c>
      <c r="E28" s="33">
        <v>1</v>
      </c>
      <c r="F28" s="34"/>
      <c r="G28" s="35"/>
      <c r="H28" s="30"/>
    </row>
    <row r="29" spans="1:8" x14ac:dyDescent="0.2">
      <c r="A29" s="31"/>
      <c r="B29" s="31"/>
      <c r="C29" s="36"/>
      <c r="D29" s="24"/>
      <c r="E29" s="24"/>
      <c r="F29" s="25"/>
      <c r="G29" s="35"/>
      <c r="H29" s="30"/>
    </row>
    <row r="30" spans="1:8" x14ac:dyDescent="0.2">
      <c r="A30" s="31"/>
      <c r="B30" s="31"/>
      <c r="C30" s="36" t="s">
        <v>40</v>
      </c>
      <c r="D30" s="33" t="s">
        <v>22</v>
      </c>
      <c r="E30" s="33">
        <v>1</v>
      </c>
      <c r="F30" s="34"/>
      <c r="G30" s="35"/>
      <c r="H30" s="30"/>
    </row>
    <row r="31" spans="1:8" x14ac:dyDescent="0.2">
      <c r="A31" s="31"/>
      <c r="B31" s="31"/>
      <c r="C31" s="36"/>
      <c r="D31" s="24"/>
      <c r="E31" s="24"/>
      <c r="F31" s="25"/>
      <c r="G31" s="35"/>
      <c r="H31" s="30"/>
    </row>
    <row r="32" spans="1:8" x14ac:dyDescent="0.2">
      <c r="A32" s="31"/>
      <c r="B32" s="31"/>
      <c r="C32" s="36" t="s">
        <v>41</v>
      </c>
      <c r="D32" s="33" t="s">
        <v>22</v>
      </c>
      <c r="E32" s="33">
        <v>1</v>
      </c>
      <c r="F32" s="34"/>
      <c r="G32" s="35"/>
      <c r="H32" s="30"/>
    </row>
    <row r="33" spans="1:8" x14ac:dyDescent="0.2">
      <c r="A33" s="31"/>
      <c r="B33" s="31"/>
      <c r="C33" s="36"/>
      <c r="D33" s="24"/>
      <c r="E33" s="24"/>
      <c r="F33" s="25"/>
      <c r="G33" s="35"/>
      <c r="H33" s="30"/>
    </row>
    <row r="34" spans="1:8" x14ac:dyDescent="0.2">
      <c r="A34" s="31"/>
      <c r="B34" s="31"/>
      <c r="C34" s="36" t="s">
        <v>42</v>
      </c>
      <c r="D34" s="33"/>
      <c r="E34" s="39"/>
      <c r="F34" s="34"/>
      <c r="G34" s="35"/>
      <c r="H34" s="30"/>
    </row>
    <row r="35" spans="1:8" x14ac:dyDescent="0.2">
      <c r="A35" s="31"/>
      <c r="B35" s="31"/>
      <c r="C35" s="36" t="s">
        <v>43</v>
      </c>
      <c r="D35" s="33" t="s">
        <v>22</v>
      </c>
      <c r="E35" s="33">
        <v>1</v>
      </c>
      <c r="F35" s="34"/>
      <c r="G35" s="35"/>
      <c r="H35" s="30"/>
    </row>
    <row r="36" spans="1:8" x14ac:dyDescent="0.2">
      <c r="A36" s="31"/>
      <c r="B36" s="31"/>
      <c r="C36" s="36"/>
      <c r="D36" s="24"/>
      <c r="E36" s="24"/>
      <c r="F36" s="25"/>
      <c r="G36" s="35"/>
      <c r="H36" s="30"/>
    </row>
    <row r="37" spans="1:8" x14ac:dyDescent="0.2">
      <c r="A37" s="31"/>
      <c r="B37" s="31"/>
      <c r="C37" s="36" t="s">
        <v>44</v>
      </c>
      <c r="D37" s="33" t="s">
        <v>22</v>
      </c>
      <c r="E37" s="33">
        <v>1</v>
      </c>
      <c r="F37" s="34"/>
      <c r="G37" s="35"/>
      <c r="H37" s="30"/>
    </row>
    <row r="38" spans="1:8" x14ac:dyDescent="0.2">
      <c r="A38" s="31"/>
      <c r="B38" s="31"/>
      <c r="C38" s="36"/>
      <c r="D38" s="24"/>
      <c r="E38" s="24"/>
      <c r="F38" s="25"/>
      <c r="G38" s="35"/>
      <c r="H38" s="30"/>
    </row>
    <row r="39" spans="1:8" x14ac:dyDescent="0.2">
      <c r="A39" s="31"/>
      <c r="B39" s="31"/>
      <c r="C39" s="36" t="s">
        <v>45</v>
      </c>
      <c r="D39" s="33" t="s">
        <v>22</v>
      </c>
      <c r="E39" s="33">
        <v>1</v>
      </c>
      <c r="F39" s="34"/>
      <c r="G39" s="35"/>
      <c r="H39" s="30"/>
    </row>
    <row r="40" spans="1:8" x14ac:dyDescent="0.2">
      <c r="A40" s="31"/>
      <c r="B40" s="31"/>
      <c r="C40" s="36"/>
      <c r="D40" s="24"/>
      <c r="E40" s="24"/>
      <c r="F40" s="25"/>
      <c r="G40" s="35"/>
      <c r="H40" s="30"/>
    </row>
    <row r="41" spans="1:8" x14ac:dyDescent="0.2">
      <c r="A41" s="31"/>
      <c r="B41" s="31"/>
      <c r="C41" s="36" t="s">
        <v>46</v>
      </c>
      <c r="D41" s="33" t="s">
        <v>22</v>
      </c>
      <c r="E41" s="33">
        <v>1</v>
      </c>
      <c r="F41" s="34"/>
      <c r="G41" s="35"/>
      <c r="H41" s="30"/>
    </row>
    <row r="42" spans="1:8" x14ac:dyDescent="0.2">
      <c r="A42" s="31"/>
      <c r="B42" s="31"/>
      <c r="C42" s="36"/>
      <c r="D42" s="24"/>
      <c r="E42" s="24"/>
      <c r="F42" s="25"/>
      <c r="G42" s="35"/>
      <c r="H42" s="30"/>
    </row>
    <row r="43" spans="1:8" ht="12.75" customHeight="1" x14ac:dyDescent="0.2">
      <c r="A43" s="31" t="s">
        <v>47</v>
      </c>
      <c r="B43" s="27" t="s">
        <v>48</v>
      </c>
      <c r="C43" s="352" t="s">
        <v>49</v>
      </c>
      <c r="D43" s="33"/>
      <c r="E43" s="39"/>
      <c r="F43" s="34"/>
      <c r="G43" s="35" t="str">
        <f t="shared" si="0"/>
        <v/>
      </c>
      <c r="H43" s="30"/>
    </row>
    <row r="44" spans="1:8" x14ac:dyDescent="0.2">
      <c r="A44" s="31"/>
      <c r="B44" s="31"/>
      <c r="C44" s="352"/>
      <c r="D44" s="33" t="s">
        <v>22</v>
      </c>
      <c r="E44" s="33">
        <v>1</v>
      </c>
      <c r="F44" s="34"/>
      <c r="G44" s="35"/>
      <c r="H44" s="30"/>
    </row>
    <row r="45" spans="1:8" x14ac:dyDescent="0.2">
      <c r="A45" s="31"/>
      <c r="B45" s="22"/>
      <c r="C45" s="36"/>
      <c r="D45" s="24"/>
      <c r="E45" s="24"/>
      <c r="F45" s="25"/>
      <c r="G45" s="35"/>
      <c r="H45" s="30"/>
    </row>
    <row r="46" spans="1:8" ht="12.75" customHeight="1" x14ac:dyDescent="0.2">
      <c r="A46" s="26" t="s">
        <v>50</v>
      </c>
      <c r="B46" s="27" t="s">
        <v>51</v>
      </c>
      <c r="C46" s="28" t="s">
        <v>52</v>
      </c>
      <c r="D46" s="24"/>
      <c r="E46" s="24"/>
      <c r="F46" s="25"/>
      <c r="G46" s="35"/>
      <c r="H46" s="30"/>
    </row>
    <row r="47" spans="1:8" x14ac:dyDescent="0.2">
      <c r="A47" s="31" t="s">
        <v>53</v>
      </c>
      <c r="B47" s="22" t="s">
        <v>54</v>
      </c>
      <c r="C47" s="36" t="s">
        <v>55</v>
      </c>
      <c r="D47" s="33" t="s">
        <v>22</v>
      </c>
      <c r="E47" s="33">
        <v>1</v>
      </c>
      <c r="F47" s="34"/>
      <c r="G47" s="35"/>
      <c r="H47" s="30"/>
    </row>
    <row r="48" spans="1:8" x14ac:dyDescent="0.2">
      <c r="A48" s="31"/>
      <c r="B48" s="31"/>
      <c r="C48" s="36"/>
      <c r="D48" s="24"/>
      <c r="E48" s="24"/>
      <c r="F48" s="25"/>
      <c r="G48" s="35" t="str">
        <f t="shared" si="0"/>
        <v/>
      </c>
      <c r="H48" s="30"/>
    </row>
    <row r="49" spans="1:8" x14ac:dyDescent="0.2">
      <c r="A49" s="31" t="s">
        <v>56</v>
      </c>
      <c r="B49" s="27" t="s">
        <v>57</v>
      </c>
      <c r="C49" s="28" t="s">
        <v>58</v>
      </c>
      <c r="D49" s="24" t="s">
        <v>59</v>
      </c>
      <c r="E49" s="24"/>
      <c r="F49" s="25"/>
      <c r="G49" s="35" t="str">
        <f t="shared" si="0"/>
        <v/>
      </c>
      <c r="H49" s="30"/>
    </row>
    <row r="50" spans="1:8" ht="12.75" customHeight="1" x14ac:dyDescent="0.2">
      <c r="A50" s="31" t="s">
        <v>60</v>
      </c>
      <c r="B50" s="27" t="s">
        <v>61</v>
      </c>
      <c r="C50" s="363" t="s">
        <v>62</v>
      </c>
      <c r="D50" s="24"/>
      <c r="E50" s="24"/>
      <c r="F50" s="25"/>
      <c r="G50" s="35" t="str">
        <f t="shared" si="0"/>
        <v/>
      </c>
      <c r="H50" s="30"/>
    </row>
    <row r="51" spans="1:8" x14ac:dyDescent="0.2">
      <c r="A51" s="31"/>
      <c r="B51" s="27"/>
      <c r="C51" s="363"/>
      <c r="D51" s="33"/>
      <c r="E51" s="33"/>
      <c r="F51" s="34"/>
      <c r="G51" s="35" t="str">
        <f t="shared" si="0"/>
        <v/>
      </c>
      <c r="H51" s="30"/>
    </row>
    <row r="52" spans="1:8" x14ac:dyDescent="0.2">
      <c r="A52" s="31"/>
      <c r="B52" s="22" t="s">
        <v>63</v>
      </c>
      <c r="C52" s="40"/>
      <c r="D52" s="33"/>
      <c r="E52" s="33"/>
      <c r="F52" s="34"/>
      <c r="G52" s="35" t="str">
        <f t="shared" si="0"/>
        <v/>
      </c>
      <c r="H52" s="30"/>
    </row>
    <row r="53" spans="1:8" x14ac:dyDescent="0.2">
      <c r="A53" s="31"/>
      <c r="B53" s="27"/>
      <c r="C53" s="38" t="s">
        <v>64</v>
      </c>
      <c r="D53" s="33" t="s">
        <v>22</v>
      </c>
      <c r="E53" s="33">
        <v>1</v>
      </c>
      <c r="F53" s="34"/>
      <c r="G53" s="35"/>
      <c r="H53" s="30"/>
    </row>
    <row r="54" spans="1:8" x14ac:dyDescent="0.2">
      <c r="A54" s="31"/>
      <c r="B54" s="27"/>
      <c r="C54" s="40"/>
      <c r="D54" s="33"/>
      <c r="E54" s="33"/>
      <c r="F54" s="34"/>
      <c r="G54" s="35"/>
      <c r="H54" s="30"/>
    </row>
    <row r="55" spans="1:8" x14ac:dyDescent="0.2">
      <c r="A55" s="31"/>
      <c r="B55" s="27"/>
      <c r="C55" s="36" t="s">
        <v>65</v>
      </c>
      <c r="D55" s="33" t="s">
        <v>22</v>
      </c>
      <c r="E55" s="33">
        <v>1</v>
      </c>
      <c r="F55" s="34"/>
      <c r="G55" s="35"/>
      <c r="H55" s="30"/>
    </row>
    <row r="56" spans="1:8" x14ac:dyDescent="0.2">
      <c r="A56" s="31"/>
      <c r="B56" s="27"/>
      <c r="C56" s="40"/>
      <c r="D56" s="33"/>
      <c r="E56" s="33"/>
      <c r="F56" s="34"/>
      <c r="G56" s="35"/>
      <c r="H56" s="30"/>
    </row>
    <row r="57" spans="1:8" ht="12.75" customHeight="1" x14ac:dyDescent="0.2">
      <c r="A57" s="31"/>
      <c r="B57" s="27"/>
      <c r="C57" s="36" t="s">
        <v>66</v>
      </c>
      <c r="D57" s="33" t="s">
        <v>22</v>
      </c>
      <c r="E57" s="33">
        <v>1</v>
      </c>
      <c r="F57" s="34"/>
      <c r="G57" s="35"/>
      <c r="H57" s="30"/>
    </row>
    <row r="58" spans="1:8" ht="12.75" customHeight="1" x14ac:dyDescent="0.2">
      <c r="A58" s="31"/>
      <c r="B58" s="27"/>
      <c r="C58" s="36"/>
      <c r="D58" s="33"/>
      <c r="E58" s="33"/>
      <c r="F58" s="34"/>
      <c r="G58" s="29"/>
      <c r="H58" s="30"/>
    </row>
    <row r="59" spans="1:8" x14ac:dyDescent="0.2">
      <c r="A59" s="31" t="s">
        <v>67</v>
      </c>
      <c r="B59" s="27" t="s">
        <v>57</v>
      </c>
      <c r="C59" s="28" t="s">
        <v>58</v>
      </c>
      <c r="D59" s="24" t="s">
        <v>59</v>
      </c>
      <c r="E59" s="24"/>
      <c r="F59" s="25"/>
      <c r="G59" s="29"/>
      <c r="H59" s="30"/>
    </row>
    <row r="60" spans="1:8" ht="12.75" customHeight="1" x14ac:dyDescent="0.2">
      <c r="A60" s="31" t="s">
        <v>68</v>
      </c>
      <c r="B60" s="27" t="s">
        <v>69</v>
      </c>
      <c r="C60" s="364" t="s">
        <v>70</v>
      </c>
      <c r="D60" s="24"/>
      <c r="E60" s="24"/>
      <c r="F60" s="25"/>
      <c r="G60" s="29"/>
      <c r="H60" s="30"/>
    </row>
    <row r="61" spans="1:8" x14ac:dyDescent="0.2">
      <c r="A61" s="31"/>
      <c r="B61" s="27"/>
      <c r="C61" s="364"/>
      <c r="D61" s="24"/>
      <c r="E61" s="24"/>
      <c r="F61" s="25"/>
      <c r="G61" s="29"/>
      <c r="H61" s="30"/>
    </row>
    <row r="62" spans="1:8" x14ac:dyDescent="0.2">
      <c r="A62" s="31"/>
      <c r="B62" s="27"/>
      <c r="C62" s="41"/>
      <c r="D62" s="24"/>
      <c r="E62" s="24"/>
      <c r="F62" s="25"/>
      <c r="G62" s="29"/>
      <c r="H62" s="30"/>
    </row>
    <row r="63" spans="1:8" x14ac:dyDescent="0.2">
      <c r="A63" s="31"/>
      <c r="B63" s="31"/>
      <c r="C63" s="36" t="s">
        <v>71</v>
      </c>
      <c r="D63" s="33" t="s">
        <v>22</v>
      </c>
      <c r="E63" s="33">
        <v>1</v>
      </c>
      <c r="F63" s="34"/>
      <c r="G63" s="35"/>
      <c r="H63" s="30"/>
    </row>
    <row r="64" spans="1:8" x14ac:dyDescent="0.2">
      <c r="A64" s="31"/>
      <c r="B64" s="33"/>
      <c r="C64" s="28"/>
      <c r="D64" s="24"/>
      <c r="E64" s="24"/>
      <c r="F64" s="25"/>
      <c r="G64" s="35"/>
      <c r="H64" s="30"/>
    </row>
    <row r="65" spans="1:8" x14ac:dyDescent="0.2">
      <c r="A65" s="31"/>
      <c r="B65" s="27"/>
      <c r="C65" s="36" t="s">
        <v>72</v>
      </c>
      <c r="D65" s="33" t="s">
        <v>22</v>
      </c>
      <c r="E65" s="33">
        <v>1</v>
      </c>
      <c r="F65" s="34"/>
      <c r="G65" s="35"/>
      <c r="H65" s="30"/>
    </row>
    <row r="66" spans="1:8" ht="12.75" customHeight="1" x14ac:dyDescent="0.2">
      <c r="A66" s="31"/>
      <c r="B66" s="27"/>
      <c r="C66" s="38"/>
      <c r="D66" s="33"/>
      <c r="E66" s="33"/>
      <c r="F66" s="34"/>
      <c r="G66" s="29"/>
      <c r="H66" s="30"/>
    </row>
    <row r="67" spans="1:8" x14ac:dyDescent="0.2">
      <c r="A67" s="31"/>
      <c r="B67" s="27"/>
      <c r="C67" s="36"/>
      <c r="D67" s="33"/>
      <c r="E67" s="33"/>
      <c r="F67" s="34"/>
      <c r="G67" s="29"/>
      <c r="H67" s="30"/>
    </row>
    <row r="68" spans="1:8" x14ac:dyDescent="0.2">
      <c r="A68" s="365" t="s">
        <v>73</v>
      </c>
      <c r="B68" s="366"/>
      <c r="C68" s="366"/>
      <c r="D68" s="366"/>
      <c r="E68" s="366"/>
      <c r="F68" s="367"/>
      <c r="G68" s="371"/>
      <c r="H68" s="13"/>
    </row>
    <row r="69" spans="1:8" x14ac:dyDescent="0.2">
      <c r="A69" s="368"/>
      <c r="B69" s="369"/>
      <c r="C69" s="369"/>
      <c r="D69" s="369"/>
      <c r="E69" s="369"/>
      <c r="F69" s="370"/>
      <c r="G69" s="372"/>
      <c r="H69" s="13"/>
    </row>
    <row r="70" spans="1:8" x14ac:dyDescent="0.2">
      <c r="A70" s="42"/>
      <c r="B70" s="42"/>
      <c r="C70" s="42"/>
      <c r="D70" s="42"/>
      <c r="E70" s="42"/>
      <c r="F70" s="4"/>
      <c r="G70" s="5"/>
      <c r="H70" s="5"/>
    </row>
    <row r="71" spans="1:8" ht="19.5" customHeight="1" x14ac:dyDescent="0.2">
      <c r="A71" s="7" t="str">
        <f>+$A$1</f>
        <v>UNIVEN CAMPUS WATER UPGRADE PHASE 2 (including intalation of tanks per student residence)</v>
      </c>
      <c r="B71" s="43"/>
      <c r="C71" s="43"/>
      <c r="D71" s="43"/>
      <c r="E71" s="43"/>
      <c r="F71" s="44"/>
      <c r="G71" s="45"/>
      <c r="H71" s="45"/>
    </row>
    <row r="72" spans="1:8" ht="19.5" customHeight="1" x14ac:dyDescent="0.2">
      <c r="A72" s="7" t="str">
        <f>+$A$2</f>
        <v xml:space="preserve">PROJECT NUMBER: IN/022/2020  </v>
      </c>
      <c r="B72" s="2"/>
      <c r="C72" s="2"/>
      <c r="D72" s="2"/>
      <c r="E72" s="3"/>
      <c r="F72" s="373" t="str">
        <f>+F3</f>
        <v xml:space="preserve">IN/022/2020  </v>
      </c>
      <c r="G72" s="374"/>
      <c r="H72" s="8"/>
    </row>
    <row r="73" spans="1:8" ht="19.5" customHeight="1" x14ac:dyDescent="0.2">
      <c r="A73" s="7" t="str">
        <f>+$A$3</f>
        <v>SCHEDULE 1 : PRELIMINARY AND GENERAL</v>
      </c>
      <c r="B73" s="2"/>
      <c r="C73" s="2"/>
      <c r="D73" s="2"/>
      <c r="E73" s="3"/>
      <c r="F73" s="375"/>
      <c r="G73" s="376"/>
      <c r="H73" s="8"/>
    </row>
    <row r="74" spans="1:8" s="10" customFormat="1" ht="12" x14ac:dyDescent="0.2">
      <c r="A74" s="11" t="s">
        <v>4</v>
      </c>
      <c r="B74" s="12" t="s">
        <v>5</v>
      </c>
      <c r="C74" s="357" t="s">
        <v>6</v>
      </c>
      <c r="D74" s="357" t="str">
        <f>+D5</f>
        <v>UNIT</v>
      </c>
      <c r="E74" s="357" t="s">
        <v>8</v>
      </c>
      <c r="F74" s="359" t="str">
        <f>+F5</f>
        <v>RATE</v>
      </c>
      <c r="G74" s="357" t="str">
        <f>+G5</f>
        <v>AMOUNT</v>
      </c>
      <c r="H74" s="46"/>
    </row>
    <row r="75" spans="1:8" s="10" customFormat="1" ht="12" x14ac:dyDescent="0.2">
      <c r="A75" s="14" t="s">
        <v>11</v>
      </c>
      <c r="B75" s="15" t="s">
        <v>12</v>
      </c>
      <c r="C75" s="358"/>
      <c r="D75" s="358"/>
      <c r="E75" s="358"/>
      <c r="F75" s="360"/>
      <c r="G75" s="381"/>
      <c r="H75" s="46"/>
    </row>
    <row r="76" spans="1:8" x14ac:dyDescent="0.2">
      <c r="A76" s="365" t="s">
        <v>74</v>
      </c>
      <c r="B76" s="366"/>
      <c r="C76" s="366"/>
      <c r="D76" s="366"/>
      <c r="E76" s="366"/>
      <c r="F76" s="367"/>
      <c r="G76" s="382"/>
      <c r="H76" s="13"/>
    </row>
    <row r="77" spans="1:8" x14ac:dyDescent="0.2">
      <c r="A77" s="368"/>
      <c r="B77" s="369"/>
      <c r="C77" s="369"/>
      <c r="D77" s="369"/>
      <c r="E77" s="369"/>
      <c r="F77" s="370"/>
      <c r="G77" s="380"/>
      <c r="H77" s="13"/>
    </row>
    <row r="78" spans="1:8" x14ac:dyDescent="0.2">
      <c r="A78" s="31"/>
      <c r="B78" s="31"/>
      <c r="C78" s="36"/>
      <c r="D78" s="24"/>
      <c r="E78" s="24"/>
      <c r="F78" s="25"/>
      <c r="G78" s="35" t="str">
        <f t="shared" ref="G78" si="1">IF(F78="","",E78*F78)</f>
        <v/>
      </c>
      <c r="H78" s="30"/>
    </row>
    <row r="79" spans="1:8" x14ac:dyDescent="0.2">
      <c r="A79" s="31"/>
      <c r="B79" s="31"/>
      <c r="C79" s="36" t="s">
        <v>75</v>
      </c>
      <c r="D79" s="33" t="s">
        <v>22</v>
      </c>
      <c r="E79" s="33">
        <v>1</v>
      </c>
      <c r="F79" s="34"/>
      <c r="G79" s="35"/>
      <c r="H79" s="30"/>
    </row>
    <row r="80" spans="1:8" x14ac:dyDescent="0.2">
      <c r="A80" s="31"/>
      <c r="B80" s="31"/>
      <c r="C80" s="36"/>
      <c r="D80" s="24"/>
      <c r="E80" s="24"/>
      <c r="F80" s="25"/>
      <c r="G80" s="35"/>
      <c r="H80" s="30"/>
    </row>
    <row r="81" spans="1:8" x14ac:dyDescent="0.2">
      <c r="A81" s="31"/>
      <c r="B81" s="31"/>
      <c r="C81" s="36" t="s">
        <v>76</v>
      </c>
      <c r="D81" s="33" t="s">
        <v>22</v>
      </c>
      <c r="E81" s="33">
        <v>1</v>
      </c>
      <c r="F81" s="34"/>
      <c r="G81" s="35"/>
      <c r="H81" s="30"/>
    </row>
    <row r="82" spans="1:8" x14ac:dyDescent="0.2">
      <c r="A82" s="31"/>
      <c r="B82" s="31"/>
      <c r="C82" s="36"/>
      <c r="D82" s="24"/>
      <c r="E82" s="24"/>
      <c r="F82" s="25"/>
      <c r="G82" s="35"/>
      <c r="H82" s="30"/>
    </row>
    <row r="83" spans="1:8" x14ac:dyDescent="0.2">
      <c r="A83" s="31"/>
      <c r="B83" s="31"/>
      <c r="C83" s="36" t="s">
        <v>77</v>
      </c>
      <c r="D83" s="33" t="s">
        <v>22</v>
      </c>
      <c r="E83" s="33">
        <v>1</v>
      </c>
      <c r="F83" s="34"/>
      <c r="G83" s="35"/>
      <c r="H83" s="30"/>
    </row>
    <row r="84" spans="1:8" x14ac:dyDescent="0.2">
      <c r="A84" s="31"/>
      <c r="B84" s="31"/>
      <c r="C84" s="36"/>
      <c r="D84" s="24"/>
      <c r="E84" s="24"/>
      <c r="F84" s="25"/>
      <c r="G84" s="35"/>
      <c r="H84" s="30"/>
    </row>
    <row r="85" spans="1:8" x14ac:dyDescent="0.2">
      <c r="A85" s="31"/>
      <c r="B85" s="31"/>
      <c r="C85" s="36" t="s">
        <v>78</v>
      </c>
      <c r="D85" s="33" t="s">
        <v>22</v>
      </c>
      <c r="E85" s="33">
        <v>1</v>
      </c>
      <c r="F85" s="34"/>
      <c r="G85" s="35"/>
      <c r="H85" s="30"/>
    </row>
    <row r="86" spans="1:8" x14ac:dyDescent="0.2">
      <c r="A86" s="31"/>
      <c r="B86" s="31"/>
      <c r="C86" s="36"/>
      <c r="D86" s="24"/>
      <c r="E86" s="24"/>
      <c r="F86" s="25"/>
      <c r="G86" s="35"/>
      <c r="H86" s="30"/>
    </row>
    <row r="87" spans="1:8" x14ac:dyDescent="0.2">
      <c r="A87" s="31"/>
      <c r="B87" s="31"/>
      <c r="C87" s="36" t="s">
        <v>79</v>
      </c>
      <c r="D87" s="33" t="s">
        <v>22</v>
      </c>
      <c r="E87" s="33">
        <v>1</v>
      </c>
      <c r="F87" s="34"/>
      <c r="G87" s="35"/>
      <c r="H87" s="30"/>
    </row>
    <row r="88" spans="1:8" x14ac:dyDescent="0.2">
      <c r="A88" s="31"/>
      <c r="B88" s="31"/>
      <c r="C88" s="36"/>
      <c r="D88" s="24"/>
      <c r="E88" s="24"/>
      <c r="F88" s="25"/>
      <c r="G88" s="35"/>
      <c r="H88" s="30"/>
    </row>
    <row r="89" spans="1:8" x14ac:dyDescent="0.2">
      <c r="A89" s="31"/>
      <c r="B89" s="31"/>
      <c r="C89" s="36" t="s">
        <v>80</v>
      </c>
      <c r="D89" s="33" t="s">
        <v>22</v>
      </c>
      <c r="E89" s="33">
        <v>1</v>
      </c>
      <c r="F89" s="34"/>
      <c r="G89" s="35"/>
      <c r="H89" s="30"/>
    </row>
    <row r="90" spans="1:8" x14ac:dyDescent="0.2">
      <c r="A90" s="31"/>
      <c r="B90" s="31"/>
      <c r="C90" s="36"/>
      <c r="D90" s="24"/>
      <c r="E90" s="24"/>
      <c r="F90" s="25"/>
      <c r="G90" s="35"/>
      <c r="H90" s="30"/>
    </row>
    <row r="91" spans="1:8" x14ac:dyDescent="0.2">
      <c r="A91" s="31"/>
      <c r="B91" s="31"/>
      <c r="C91" s="36" t="s">
        <v>81</v>
      </c>
      <c r="D91" s="33" t="s">
        <v>22</v>
      </c>
      <c r="E91" s="33">
        <v>1</v>
      </c>
      <c r="F91" s="34"/>
      <c r="G91" s="35"/>
      <c r="H91" s="30"/>
    </row>
    <row r="92" spans="1:8" x14ac:dyDescent="0.2">
      <c r="A92" s="31"/>
      <c r="B92" s="31"/>
      <c r="C92" s="36"/>
      <c r="D92" s="24"/>
      <c r="E92" s="24"/>
      <c r="F92" s="25"/>
      <c r="G92" s="35"/>
      <c r="H92" s="30"/>
    </row>
    <row r="93" spans="1:8" x14ac:dyDescent="0.2">
      <c r="A93" s="31" t="s">
        <v>82</v>
      </c>
      <c r="B93" s="27" t="s">
        <v>83</v>
      </c>
      <c r="C93" s="36" t="s">
        <v>84</v>
      </c>
      <c r="D93" s="33" t="s">
        <v>22</v>
      </c>
      <c r="E93" s="33">
        <v>1</v>
      </c>
      <c r="F93" s="34"/>
      <c r="G93" s="35"/>
      <c r="H93" s="30"/>
    </row>
    <row r="94" spans="1:8" x14ac:dyDescent="0.2">
      <c r="A94" s="31"/>
      <c r="B94" s="31"/>
      <c r="C94" s="36"/>
      <c r="D94" s="24"/>
      <c r="E94" s="24"/>
      <c r="F94" s="25"/>
      <c r="G94" s="35"/>
      <c r="H94" s="30"/>
    </row>
    <row r="95" spans="1:8" x14ac:dyDescent="0.2">
      <c r="A95" s="31" t="s">
        <v>85</v>
      </c>
      <c r="B95" s="27" t="s">
        <v>86</v>
      </c>
      <c r="C95" s="36" t="s">
        <v>87</v>
      </c>
      <c r="D95" s="24"/>
      <c r="E95" s="24"/>
      <c r="F95" s="25"/>
      <c r="G95" s="35"/>
      <c r="H95" s="30"/>
    </row>
    <row r="96" spans="1:8" x14ac:dyDescent="0.2">
      <c r="A96" s="31"/>
      <c r="B96" s="31"/>
      <c r="C96" s="36" t="s">
        <v>88</v>
      </c>
      <c r="D96" s="33" t="s">
        <v>22</v>
      </c>
      <c r="E96" s="33">
        <v>1</v>
      </c>
      <c r="F96" s="34"/>
      <c r="G96" s="35"/>
      <c r="H96" s="30"/>
    </row>
    <row r="97" spans="1:8" x14ac:dyDescent="0.2">
      <c r="A97" s="31"/>
      <c r="B97" s="31"/>
      <c r="C97" s="36"/>
      <c r="D97" s="24"/>
      <c r="E97" s="24"/>
      <c r="F97" s="25"/>
      <c r="G97" s="35"/>
      <c r="H97" s="30"/>
    </row>
    <row r="98" spans="1:8" x14ac:dyDescent="0.2">
      <c r="A98" s="31" t="s">
        <v>89</v>
      </c>
      <c r="B98" s="27" t="s">
        <v>90</v>
      </c>
      <c r="C98" s="36" t="s">
        <v>91</v>
      </c>
      <c r="D98" s="33" t="s">
        <v>22</v>
      </c>
      <c r="E98" s="33">
        <v>1</v>
      </c>
      <c r="F98" s="34"/>
      <c r="G98" s="35"/>
      <c r="H98" s="30"/>
    </row>
    <row r="99" spans="1:8" x14ac:dyDescent="0.2">
      <c r="A99" s="31"/>
      <c r="B99" s="27"/>
      <c r="C99" s="36"/>
      <c r="D99" s="33"/>
      <c r="E99" s="33"/>
      <c r="F99" s="34"/>
      <c r="G99" s="29"/>
      <c r="H99" s="30"/>
    </row>
    <row r="100" spans="1:8" ht="12.75" customHeight="1" x14ac:dyDescent="0.2">
      <c r="A100" s="31" t="s">
        <v>92</v>
      </c>
      <c r="B100" s="22" t="s">
        <v>93</v>
      </c>
      <c r="C100" s="377" t="s">
        <v>94</v>
      </c>
      <c r="D100" s="33"/>
      <c r="E100" s="33"/>
      <c r="F100" s="34"/>
      <c r="G100" s="29"/>
      <c r="H100" s="30"/>
    </row>
    <row r="101" spans="1:8" x14ac:dyDescent="0.2">
      <c r="A101" s="31"/>
      <c r="B101" s="22"/>
      <c r="C101" s="377"/>
      <c r="D101" s="33" t="s">
        <v>95</v>
      </c>
      <c r="E101" s="33">
        <v>200</v>
      </c>
      <c r="F101" s="34"/>
      <c r="G101" s="35" t="str">
        <f t="shared" ref="G101:G131" si="2">IF(F101="","",E101*F101)</f>
        <v/>
      </c>
      <c r="H101" s="30"/>
    </row>
    <row r="102" spans="1:8" x14ac:dyDescent="0.2">
      <c r="A102" s="31"/>
      <c r="B102" s="31"/>
      <c r="C102" s="36"/>
      <c r="D102" s="33"/>
      <c r="E102" s="39"/>
      <c r="F102" s="34"/>
      <c r="G102" s="35" t="str">
        <f t="shared" si="2"/>
        <v/>
      </c>
      <c r="H102" s="30"/>
    </row>
    <row r="103" spans="1:8" x14ac:dyDescent="0.2">
      <c r="A103" s="31" t="s">
        <v>96</v>
      </c>
      <c r="B103" s="22" t="s">
        <v>97</v>
      </c>
      <c r="C103" s="47" t="s">
        <v>98</v>
      </c>
      <c r="D103" s="24"/>
      <c r="E103" s="24"/>
      <c r="F103" s="25"/>
      <c r="G103" s="35" t="str">
        <f t="shared" si="2"/>
        <v/>
      </c>
      <c r="H103" s="30"/>
    </row>
    <row r="104" spans="1:8" ht="12.75" customHeight="1" x14ac:dyDescent="0.2">
      <c r="A104" s="31"/>
      <c r="B104" s="22"/>
      <c r="C104" s="378" t="s">
        <v>99</v>
      </c>
      <c r="D104" s="24"/>
      <c r="E104" s="24"/>
      <c r="F104" s="25"/>
      <c r="G104" s="35" t="str">
        <f t="shared" si="2"/>
        <v/>
      </c>
      <c r="H104" s="30"/>
    </row>
    <row r="105" spans="1:8" x14ac:dyDescent="0.2">
      <c r="A105" s="31"/>
      <c r="B105" s="31"/>
      <c r="C105" s="378"/>
      <c r="D105" s="24"/>
      <c r="E105" s="24"/>
      <c r="F105" s="25"/>
      <c r="G105" s="35" t="str">
        <f t="shared" si="2"/>
        <v/>
      </c>
      <c r="H105" s="30"/>
    </row>
    <row r="106" spans="1:8" ht="15.75" customHeight="1" x14ac:dyDescent="0.2">
      <c r="A106" s="31"/>
      <c r="B106" s="31"/>
      <c r="C106" s="378"/>
      <c r="D106" s="24"/>
      <c r="E106" s="24"/>
      <c r="F106" s="25"/>
      <c r="G106" s="35" t="str">
        <f t="shared" si="2"/>
        <v/>
      </c>
      <c r="H106" s="30"/>
    </row>
    <row r="107" spans="1:8" x14ac:dyDescent="0.2">
      <c r="A107" s="31"/>
      <c r="B107" s="31"/>
      <c r="C107" s="48" t="s">
        <v>100</v>
      </c>
      <c r="D107" s="33" t="s">
        <v>22</v>
      </c>
      <c r="E107" s="33">
        <v>1</v>
      </c>
      <c r="F107" s="25"/>
      <c r="G107" s="35" t="str">
        <f t="shared" si="2"/>
        <v/>
      </c>
      <c r="H107" s="30"/>
    </row>
    <row r="108" spans="1:8" x14ac:dyDescent="0.2">
      <c r="A108" s="31"/>
      <c r="B108" s="31"/>
      <c r="C108" s="48"/>
      <c r="D108" s="33"/>
      <c r="E108" s="49"/>
      <c r="F108" s="25"/>
      <c r="G108" s="35" t="str">
        <f t="shared" si="2"/>
        <v/>
      </c>
      <c r="H108" s="30"/>
    </row>
    <row r="109" spans="1:8" x14ac:dyDescent="0.2">
      <c r="A109" s="31"/>
      <c r="B109" s="31"/>
      <c r="C109" s="48" t="s">
        <v>101</v>
      </c>
      <c r="D109" s="24"/>
      <c r="E109" s="24"/>
      <c r="F109" s="25"/>
      <c r="G109" s="35" t="str">
        <f t="shared" si="2"/>
        <v/>
      </c>
      <c r="H109" s="30"/>
    </row>
    <row r="110" spans="1:8" x14ac:dyDescent="0.2">
      <c r="A110" s="50"/>
      <c r="B110" s="31"/>
      <c r="C110" s="48" t="s">
        <v>102</v>
      </c>
      <c r="D110" s="33" t="s">
        <v>22</v>
      </c>
      <c r="E110" s="33">
        <v>1</v>
      </c>
      <c r="F110" s="25"/>
      <c r="G110" s="35" t="str">
        <f t="shared" si="2"/>
        <v/>
      </c>
      <c r="H110" s="30"/>
    </row>
    <row r="111" spans="1:8" x14ac:dyDescent="0.2">
      <c r="A111" s="50"/>
      <c r="B111" s="31"/>
      <c r="C111" s="48"/>
      <c r="D111" s="33"/>
      <c r="E111" s="24"/>
      <c r="F111" s="25"/>
      <c r="G111" s="35" t="str">
        <f t="shared" si="2"/>
        <v/>
      </c>
      <c r="H111" s="30"/>
    </row>
    <row r="112" spans="1:8" x14ac:dyDescent="0.2">
      <c r="A112" s="50"/>
      <c r="B112" s="31"/>
      <c r="C112" s="48" t="s">
        <v>103</v>
      </c>
      <c r="D112" s="33" t="s">
        <v>22</v>
      </c>
      <c r="E112" s="33">
        <v>1</v>
      </c>
      <c r="F112" s="25"/>
      <c r="G112" s="35" t="str">
        <f t="shared" si="2"/>
        <v/>
      </c>
      <c r="H112" s="30"/>
    </row>
    <row r="113" spans="1:8" x14ac:dyDescent="0.2">
      <c r="A113" s="31"/>
      <c r="B113" s="31"/>
      <c r="C113" s="48"/>
      <c r="D113" s="24"/>
      <c r="E113" s="24"/>
      <c r="F113" s="25"/>
      <c r="G113" s="35" t="str">
        <f t="shared" si="2"/>
        <v/>
      </c>
      <c r="H113" s="30"/>
    </row>
    <row r="114" spans="1:8" ht="12.75" customHeight="1" x14ac:dyDescent="0.2">
      <c r="A114" s="31"/>
      <c r="B114" s="31"/>
      <c r="C114" s="51" t="s">
        <v>104</v>
      </c>
      <c r="D114" s="33"/>
      <c r="E114" s="24"/>
      <c r="F114" s="25"/>
      <c r="G114" s="35" t="str">
        <f t="shared" si="2"/>
        <v/>
      </c>
      <c r="H114" s="30"/>
    </row>
    <row r="115" spans="1:8" ht="12.75" customHeight="1" x14ac:dyDescent="0.2">
      <c r="A115" s="31"/>
      <c r="B115" s="31"/>
      <c r="C115" s="51" t="s">
        <v>105</v>
      </c>
      <c r="D115" s="33"/>
      <c r="E115" s="24"/>
      <c r="F115" s="25"/>
      <c r="G115" s="35" t="str">
        <f t="shared" si="2"/>
        <v/>
      </c>
      <c r="H115" s="30"/>
    </row>
    <row r="116" spans="1:8" ht="12.75" customHeight="1" x14ac:dyDescent="0.2">
      <c r="A116" s="31"/>
      <c r="B116" s="31"/>
      <c r="C116" s="51" t="s">
        <v>106</v>
      </c>
      <c r="D116" s="33" t="s">
        <v>22</v>
      </c>
      <c r="E116" s="33">
        <v>1</v>
      </c>
      <c r="F116" s="25"/>
      <c r="G116" s="35" t="str">
        <f t="shared" si="2"/>
        <v/>
      </c>
      <c r="H116" s="30"/>
    </row>
    <row r="117" spans="1:8" ht="12.75" customHeight="1" x14ac:dyDescent="0.2">
      <c r="A117" s="31"/>
      <c r="B117" s="31"/>
      <c r="C117" s="51"/>
      <c r="D117" s="33"/>
      <c r="E117" s="39"/>
      <c r="F117" s="25"/>
      <c r="G117" s="35" t="str">
        <f t="shared" si="2"/>
        <v/>
      </c>
      <c r="H117" s="30"/>
    </row>
    <row r="118" spans="1:8" ht="12.75" customHeight="1" x14ac:dyDescent="0.2">
      <c r="A118" s="31"/>
      <c r="B118" s="31"/>
      <c r="C118" s="51" t="s">
        <v>107</v>
      </c>
      <c r="D118" s="33"/>
      <c r="E118" s="52"/>
      <c r="F118" s="25"/>
      <c r="G118" s="35" t="str">
        <f t="shared" si="2"/>
        <v/>
      </c>
      <c r="H118" s="30"/>
    </row>
    <row r="119" spans="1:8" ht="12.75" customHeight="1" x14ac:dyDescent="0.2">
      <c r="A119" s="31"/>
      <c r="B119" s="31"/>
      <c r="C119" s="48" t="s">
        <v>108</v>
      </c>
      <c r="D119" s="33" t="s">
        <v>22</v>
      </c>
      <c r="E119" s="33">
        <v>1</v>
      </c>
      <c r="F119" s="25"/>
      <c r="G119" s="35" t="str">
        <f t="shared" si="2"/>
        <v/>
      </c>
      <c r="H119" s="30"/>
    </row>
    <row r="120" spans="1:8" ht="12.75" customHeight="1" x14ac:dyDescent="0.2">
      <c r="A120" s="31"/>
      <c r="B120" s="22"/>
      <c r="C120" s="51"/>
      <c r="D120" s="33"/>
      <c r="E120" s="39"/>
      <c r="F120" s="25"/>
      <c r="G120" s="35" t="str">
        <f t="shared" si="2"/>
        <v/>
      </c>
      <c r="H120" s="30"/>
    </row>
    <row r="121" spans="1:8" ht="12.75" customHeight="1" x14ac:dyDescent="0.2">
      <c r="A121" s="50">
        <v>1.3</v>
      </c>
      <c r="B121" s="27">
        <v>8.5</v>
      </c>
      <c r="C121" s="28" t="s">
        <v>109</v>
      </c>
      <c r="D121" s="24"/>
      <c r="E121" s="24"/>
      <c r="F121" s="25"/>
      <c r="G121" s="35" t="str">
        <f t="shared" si="2"/>
        <v/>
      </c>
      <c r="H121" s="30"/>
    </row>
    <row r="122" spans="1:8" ht="12.75" customHeight="1" x14ac:dyDescent="0.2">
      <c r="A122" s="31"/>
      <c r="B122" s="27"/>
      <c r="C122" s="53" t="s">
        <v>110</v>
      </c>
      <c r="D122" s="27"/>
      <c r="E122" s="39"/>
      <c r="F122" s="25"/>
      <c r="G122" s="35" t="str">
        <f t="shared" si="2"/>
        <v/>
      </c>
      <c r="H122" s="30"/>
    </row>
    <row r="123" spans="1:8" ht="12.75" customHeight="1" x14ac:dyDescent="0.2">
      <c r="A123" s="31"/>
      <c r="B123" s="31"/>
      <c r="C123" s="36" t="s">
        <v>111</v>
      </c>
      <c r="D123" s="33"/>
      <c r="E123" s="33"/>
      <c r="F123" s="34"/>
      <c r="G123" s="35"/>
      <c r="H123" s="30"/>
    </row>
    <row r="124" spans="1:8" ht="12.75" customHeight="1" x14ac:dyDescent="0.2">
      <c r="A124" s="31"/>
      <c r="B124" s="31"/>
      <c r="C124" s="36" t="s">
        <v>112</v>
      </c>
      <c r="D124" s="33"/>
      <c r="E124" s="33"/>
      <c r="F124" s="34"/>
      <c r="G124" s="35" t="str">
        <f t="shared" si="2"/>
        <v/>
      </c>
      <c r="H124" s="30"/>
    </row>
    <row r="125" spans="1:8" ht="12.75" customHeight="1" x14ac:dyDescent="0.2">
      <c r="A125" s="31"/>
      <c r="B125" s="31"/>
      <c r="C125" s="36" t="s">
        <v>113</v>
      </c>
      <c r="D125" s="33" t="s">
        <v>114</v>
      </c>
      <c r="E125" s="33">
        <v>1</v>
      </c>
      <c r="F125" s="34">
        <v>200000</v>
      </c>
      <c r="G125" s="35">
        <f>IF(F125="","",E125*F125)</f>
        <v>200000</v>
      </c>
      <c r="H125" s="30"/>
    </row>
    <row r="126" spans="1:8" ht="12.75" customHeight="1" x14ac:dyDescent="0.2">
      <c r="A126" s="31"/>
      <c r="B126" s="31"/>
      <c r="C126" s="36"/>
      <c r="D126" s="33"/>
      <c r="E126" s="33"/>
      <c r="F126" s="34"/>
      <c r="G126" s="35"/>
      <c r="H126" s="30"/>
    </row>
    <row r="127" spans="1:8" ht="12.75" customHeight="1" x14ac:dyDescent="0.2">
      <c r="A127" s="31"/>
      <c r="B127" s="27" t="s">
        <v>115</v>
      </c>
      <c r="C127" s="36" t="s">
        <v>418</v>
      </c>
      <c r="D127" s="54" t="s">
        <v>116</v>
      </c>
      <c r="E127" s="49">
        <v>200000</v>
      </c>
      <c r="F127" s="55"/>
      <c r="G127" s="35" t="str">
        <f>IF(F127="","",E127*F127)</f>
        <v/>
      </c>
      <c r="H127" s="30"/>
    </row>
    <row r="128" spans="1:8" ht="12.75" customHeight="1" x14ac:dyDescent="0.2">
      <c r="A128" s="31"/>
      <c r="B128" s="31"/>
      <c r="C128" s="36"/>
      <c r="D128" s="33"/>
      <c r="E128" s="33"/>
      <c r="F128" s="34"/>
      <c r="G128" s="35"/>
      <c r="H128" s="30"/>
    </row>
    <row r="129" spans="1:8" ht="12.75" customHeight="1" x14ac:dyDescent="0.2">
      <c r="A129" s="31"/>
      <c r="B129" s="31"/>
      <c r="C129" s="36"/>
      <c r="D129" s="33"/>
      <c r="E129" s="33"/>
      <c r="F129" s="34"/>
      <c r="G129" s="35"/>
      <c r="H129" s="30"/>
    </row>
    <row r="130" spans="1:8" ht="12.75" customHeight="1" x14ac:dyDescent="0.2">
      <c r="A130" s="31"/>
      <c r="B130" s="31"/>
      <c r="C130" s="36"/>
      <c r="D130" s="33"/>
      <c r="E130" s="33"/>
      <c r="F130" s="34"/>
      <c r="G130" s="35"/>
      <c r="H130" s="30"/>
    </row>
    <row r="131" spans="1:8" ht="12.75" customHeight="1" x14ac:dyDescent="0.2">
      <c r="A131" s="31"/>
      <c r="B131" s="31"/>
      <c r="C131" s="36"/>
      <c r="D131" s="33"/>
      <c r="E131" s="33"/>
      <c r="F131" s="34"/>
      <c r="G131" s="35" t="str">
        <f t="shared" si="2"/>
        <v/>
      </c>
      <c r="H131" s="30"/>
    </row>
    <row r="132" spans="1:8" ht="12.75" customHeight="1" x14ac:dyDescent="0.2">
      <c r="A132" s="31"/>
      <c r="B132" s="31"/>
      <c r="C132" s="36"/>
      <c r="D132" s="33"/>
      <c r="E132" s="33"/>
      <c r="F132" s="34"/>
      <c r="G132" s="35"/>
      <c r="H132" s="30"/>
    </row>
    <row r="133" spans="1:8" ht="12.75" customHeight="1" x14ac:dyDescent="0.2">
      <c r="A133" s="31"/>
      <c r="B133" s="31"/>
      <c r="C133" s="36"/>
      <c r="D133" s="33"/>
      <c r="E133" s="33"/>
      <c r="F133" s="34"/>
      <c r="G133" s="35"/>
      <c r="H133" s="30"/>
    </row>
    <row r="134" spans="1:8" ht="12.75" customHeight="1" x14ac:dyDescent="0.2">
      <c r="A134" s="31"/>
      <c r="B134" s="31"/>
      <c r="C134" s="36"/>
      <c r="D134" s="33"/>
      <c r="E134" s="33"/>
      <c r="F134" s="34"/>
      <c r="G134" s="35"/>
      <c r="H134" s="30"/>
    </row>
    <row r="135" spans="1:8" ht="12.75" customHeight="1" x14ac:dyDescent="0.2">
      <c r="A135" s="31"/>
      <c r="B135" s="27"/>
      <c r="C135" s="36"/>
      <c r="D135" s="54"/>
      <c r="E135" s="49"/>
      <c r="F135" s="55"/>
      <c r="G135" s="35"/>
      <c r="H135" s="30"/>
    </row>
    <row r="136" spans="1:8" ht="12.75" customHeight="1" x14ac:dyDescent="0.2">
      <c r="A136" s="31"/>
      <c r="B136" s="31"/>
      <c r="C136" s="36"/>
      <c r="D136" s="33"/>
      <c r="E136" s="33"/>
      <c r="F136" s="56"/>
      <c r="G136" s="29"/>
      <c r="H136" s="30"/>
    </row>
    <row r="137" spans="1:8" x14ac:dyDescent="0.2">
      <c r="A137" s="365" t="s">
        <v>117</v>
      </c>
      <c r="B137" s="366"/>
      <c r="C137" s="366"/>
      <c r="D137" s="366"/>
      <c r="E137" s="366"/>
      <c r="F137" s="367"/>
      <c r="G137" s="379"/>
      <c r="H137" s="13"/>
    </row>
    <row r="138" spans="1:8" x14ac:dyDescent="0.2">
      <c r="A138" s="368"/>
      <c r="B138" s="369"/>
      <c r="C138" s="369"/>
      <c r="D138" s="369"/>
      <c r="E138" s="369"/>
      <c r="F138" s="370"/>
      <c r="G138" s="380"/>
      <c r="H138" s="13"/>
    </row>
  </sheetData>
  <sheetProtection selectLockedCells="1"/>
  <mergeCells count="23">
    <mergeCell ref="C100:C101"/>
    <mergeCell ref="C104:C106"/>
    <mergeCell ref="A137:F138"/>
    <mergeCell ref="G137:G138"/>
    <mergeCell ref="C74:C75"/>
    <mergeCell ref="D74:D75"/>
    <mergeCell ref="E74:E75"/>
    <mergeCell ref="F74:F75"/>
    <mergeCell ref="G74:G75"/>
    <mergeCell ref="A76:F77"/>
    <mergeCell ref="G76:G77"/>
    <mergeCell ref="C50:C51"/>
    <mergeCell ref="C60:C61"/>
    <mergeCell ref="A68:F69"/>
    <mergeCell ref="G68:G69"/>
    <mergeCell ref="F72:G73"/>
    <mergeCell ref="C43:C44"/>
    <mergeCell ref="F3:G4"/>
    <mergeCell ref="C5:C6"/>
    <mergeCell ref="D5:D6"/>
    <mergeCell ref="E5:E6"/>
    <mergeCell ref="F5:F6"/>
    <mergeCell ref="G5:G6"/>
  </mergeCells>
  <pageMargins left="0.43307086614173229" right="0.35433070866141736" top="0.55118110236220474" bottom="0.47244094488188981" header="0.31496062992125984" footer="0.31496062992125984"/>
  <pageSetup paperSize="9" scale="78" firstPageNumber="40" orientation="portrait" useFirstPageNumber="1" r:id="rId1"/>
  <headerFooter alignWithMargins="0">
    <oddFooter>&amp;LPart C2: Pricing Data&amp;C&amp;9C&amp;P of C118&amp;RC2.2
Bill of Quantities</oddFooter>
  </headerFooter>
  <rowBreaks count="1" manualBreakCount="1">
    <brk id="7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4F8D-A021-4DEC-ACDC-86F3C467F17B}">
  <sheetPr>
    <tabColor rgb="FF92D050"/>
  </sheetPr>
  <dimension ref="A1:G110"/>
  <sheetViews>
    <sheetView view="pageBreakPreview" topLeftCell="A82" zoomScaleNormal="100" zoomScaleSheetLayoutView="100" workbookViewId="0">
      <selection activeCell="E82" sqref="E1:E1048576"/>
    </sheetView>
  </sheetViews>
  <sheetFormatPr defaultRowHeight="12" x14ac:dyDescent="0.2"/>
  <cols>
    <col min="1" max="1" width="6.140625" style="10" customWidth="1"/>
    <col min="2" max="2" width="8.28515625" style="10" customWidth="1"/>
    <col min="3" max="3" width="44.85546875" style="141" customWidth="1"/>
    <col min="4" max="4" width="9.5703125" style="70" customWidth="1"/>
    <col min="5" max="5" width="8.5703125" style="117" customWidth="1"/>
    <col min="6" max="6" width="8.85546875" style="103" customWidth="1"/>
    <col min="7" max="7" width="12.7109375" style="103" customWidth="1"/>
    <col min="8" max="220" width="9.140625" style="10"/>
    <col min="221" max="221" width="6.140625" style="10" customWidth="1"/>
    <col min="222" max="222" width="8.28515625" style="10" customWidth="1"/>
    <col min="223" max="223" width="43.5703125" style="10" customWidth="1"/>
    <col min="224" max="224" width="9.5703125" style="10" customWidth="1"/>
    <col min="225" max="225" width="8.5703125" style="10" customWidth="1"/>
    <col min="226" max="226" width="8.85546875" style="10" customWidth="1"/>
    <col min="227" max="227" width="12.7109375" style="10" customWidth="1"/>
    <col min="228" max="476" width="9.140625" style="10"/>
    <col min="477" max="477" width="6.140625" style="10" customWidth="1"/>
    <col min="478" max="478" width="8.28515625" style="10" customWidth="1"/>
    <col min="479" max="479" width="43.5703125" style="10" customWidth="1"/>
    <col min="480" max="480" width="9.5703125" style="10" customWidth="1"/>
    <col min="481" max="481" width="8.5703125" style="10" customWidth="1"/>
    <col min="482" max="482" width="8.85546875" style="10" customWidth="1"/>
    <col min="483" max="483" width="12.7109375" style="10" customWidth="1"/>
    <col min="484" max="732" width="9.140625" style="10"/>
    <col min="733" max="733" width="6.140625" style="10" customWidth="1"/>
    <col min="734" max="734" width="8.28515625" style="10" customWidth="1"/>
    <col min="735" max="735" width="43.5703125" style="10" customWidth="1"/>
    <col min="736" max="736" width="9.5703125" style="10" customWidth="1"/>
    <col min="737" max="737" width="8.5703125" style="10" customWidth="1"/>
    <col min="738" max="738" width="8.85546875" style="10" customWidth="1"/>
    <col min="739" max="739" width="12.7109375" style="10" customWidth="1"/>
    <col min="740" max="988" width="9.140625" style="10"/>
    <col min="989" max="989" width="6.140625" style="10" customWidth="1"/>
    <col min="990" max="990" width="8.28515625" style="10" customWidth="1"/>
    <col min="991" max="991" width="43.5703125" style="10" customWidth="1"/>
    <col min="992" max="992" width="9.5703125" style="10" customWidth="1"/>
    <col min="993" max="993" width="8.5703125" style="10" customWidth="1"/>
    <col min="994" max="994" width="8.85546875" style="10" customWidth="1"/>
    <col min="995" max="995" width="12.7109375" style="10" customWidth="1"/>
    <col min="996" max="1244" width="9.140625" style="10"/>
    <col min="1245" max="1245" width="6.140625" style="10" customWidth="1"/>
    <col min="1246" max="1246" width="8.28515625" style="10" customWidth="1"/>
    <col min="1247" max="1247" width="43.5703125" style="10" customWidth="1"/>
    <col min="1248" max="1248" width="9.5703125" style="10" customWidth="1"/>
    <col min="1249" max="1249" width="8.5703125" style="10" customWidth="1"/>
    <col min="1250" max="1250" width="8.85546875" style="10" customWidth="1"/>
    <col min="1251" max="1251" width="12.7109375" style="10" customWidth="1"/>
    <col min="1252" max="1500" width="9.140625" style="10"/>
    <col min="1501" max="1501" width="6.140625" style="10" customWidth="1"/>
    <col min="1502" max="1502" width="8.28515625" style="10" customWidth="1"/>
    <col min="1503" max="1503" width="43.5703125" style="10" customWidth="1"/>
    <col min="1504" max="1504" width="9.5703125" style="10" customWidth="1"/>
    <col min="1505" max="1505" width="8.5703125" style="10" customWidth="1"/>
    <col min="1506" max="1506" width="8.85546875" style="10" customWidth="1"/>
    <col min="1507" max="1507" width="12.7109375" style="10" customWidth="1"/>
    <col min="1508" max="1756" width="9.140625" style="10"/>
    <col min="1757" max="1757" width="6.140625" style="10" customWidth="1"/>
    <col min="1758" max="1758" width="8.28515625" style="10" customWidth="1"/>
    <col min="1759" max="1759" width="43.5703125" style="10" customWidth="1"/>
    <col min="1760" max="1760" width="9.5703125" style="10" customWidth="1"/>
    <col min="1761" max="1761" width="8.5703125" style="10" customWidth="1"/>
    <col min="1762" max="1762" width="8.85546875" style="10" customWidth="1"/>
    <col min="1763" max="1763" width="12.7109375" style="10" customWidth="1"/>
    <col min="1764" max="2012" width="9.140625" style="10"/>
    <col min="2013" max="2013" width="6.140625" style="10" customWidth="1"/>
    <col min="2014" max="2014" width="8.28515625" style="10" customWidth="1"/>
    <col min="2015" max="2015" width="43.5703125" style="10" customWidth="1"/>
    <col min="2016" max="2016" width="9.5703125" style="10" customWidth="1"/>
    <col min="2017" max="2017" width="8.5703125" style="10" customWidth="1"/>
    <col min="2018" max="2018" width="8.85546875" style="10" customWidth="1"/>
    <col min="2019" max="2019" width="12.7109375" style="10" customWidth="1"/>
    <col min="2020" max="2268" width="9.140625" style="10"/>
    <col min="2269" max="2269" width="6.140625" style="10" customWidth="1"/>
    <col min="2270" max="2270" width="8.28515625" style="10" customWidth="1"/>
    <col min="2271" max="2271" width="43.5703125" style="10" customWidth="1"/>
    <col min="2272" max="2272" width="9.5703125" style="10" customWidth="1"/>
    <col min="2273" max="2273" width="8.5703125" style="10" customWidth="1"/>
    <col min="2274" max="2274" width="8.85546875" style="10" customWidth="1"/>
    <col min="2275" max="2275" width="12.7109375" style="10" customWidth="1"/>
    <col min="2276" max="2524" width="9.140625" style="10"/>
    <col min="2525" max="2525" width="6.140625" style="10" customWidth="1"/>
    <col min="2526" max="2526" width="8.28515625" style="10" customWidth="1"/>
    <col min="2527" max="2527" width="43.5703125" style="10" customWidth="1"/>
    <col min="2528" max="2528" width="9.5703125" style="10" customWidth="1"/>
    <col min="2529" max="2529" width="8.5703125" style="10" customWidth="1"/>
    <col min="2530" max="2530" width="8.85546875" style="10" customWidth="1"/>
    <col min="2531" max="2531" width="12.7109375" style="10" customWidth="1"/>
    <col min="2532" max="2780" width="9.140625" style="10"/>
    <col min="2781" max="2781" width="6.140625" style="10" customWidth="1"/>
    <col min="2782" max="2782" width="8.28515625" style="10" customWidth="1"/>
    <col min="2783" max="2783" width="43.5703125" style="10" customWidth="1"/>
    <col min="2784" max="2784" width="9.5703125" style="10" customWidth="1"/>
    <col min="2785" max="2785" width="8.5703125" style="10" customWidth="1"/>
    <col min="2786" max="2786" width="8.85546875" style="10" customWidth="1"/>
    <col min="2787" max="2787" width="12.7109375" style="10" customWidth="1"/>
    <col min="2788" max="3036" width="9.140625" style="10"/>
    <col min="3037" max="3037" width="6.140625" style="10" customWidth="1"/>
    <col min="3038" max="3038" width="8.28515625" style="10" customWidth="1"/>
    <col min="3039" max="3039" width="43.5703125" style="10" customWidth="1"/>
    <col min="3040" max="3040" width="9.5703125" style="10" customWidth="1"/>
    <col min="3041" max="3041" width="8.5703125" style="10" customWidth="1"/>
    <col min="3042" max="3042" width="8.85546875" style="10" customWidth="1"/>
    <col min="3043" max="3043" width="12.7109375" style="10" customWidth="1"/>
    <col min="3044" max="3292" width="9.140625" style="10"/>
    <col min="3293" max="3293" width="6.140625" style="10" customWidth="1"/>
    <col min="3294" max="3294" width="8.28515625" style="10" customWidth="1"/>
    <col min="3295" max="3295" width="43.5703125" style="10" customWidth="1"/>
    <col min="3296" max="3296" width="9.5703125" style="10" customWidth="1"/>
    <col min="3297" max="3297" width="8.5703125" style="10" customWidth="1"/>
    <col min="3298" max="3298" width="8.85546875" style="10" customWidth="1"/>
    <col min="3299" max="3299" width="12.7109375" style="10" customWidth="1"/>
    <col min="3300" max="3548" width="9.140625" style="10"/>
    <col min="3549" max="3549" width="6.140625" style="10" customWidth="1"/>
    <col min="3550" max="3550" width="8.28515625" style="10" customWidth="1"/>
    <col min="3551" max="3551" width="43.5703125" style="10" customWidth="1"/>
    <col min="3552" max="3552" width="9.5703125" style="10" customWidth="1"/>
    <col min="3553" max="3553" width="8.5703125" style="10" customWidth="1"/>
    <col min="3554" max="3554" width="8.85546875" style="10" customWidth="1"/>
    <col min="3555" max="3555" width="12.7109375" style="10" customWidth="1"/>
    <col min="3556" max="3804" width="9.140625" style="10"/>
    <col min="3805" max="3805" width="6.140625" style="10" customWidth="1"/>
    <col min="3806" max="3806" width="8.28515625" style="10" customWidth="1"/>
    <col min="3807" max="3807" width="43.5703125" style="10" customWidth="1"/>
    <col min="3808" max="3808" width="9.5703125" style="10" customWidth="1"/>
    <col min="3809" max="3809" width="8.5703125" style="10" customWidth="1"/>
    <col min="3810" max="3810" width="8.85546875" style="10" customWidth="1"/>
    <col min="3811" max="3811" width="12.7109375" style="10" customWidth="1"/>
    <col min="3812" max="4060" width="9.140625" style="10"/>
    <col min="4061" max="4061" width="6.140625" style="10" customWidth="1"/>
    <col min="4062" max="4062" width="8.28515625" style="10" customWidth="1"/>
    <col min="4063" max="4063" width="43.5703125" style="10" customWidth="1"/>
    <col min="4064" max="4064" width="9.5703125" style="10" customWidth="1"/>
    <col min="4065" max="4065" width="8.5703125" style="10" customWidth="1"/>
    <col min="4066" max="4066" width="8.85546875" style="10" customWidth="1"/>
    <col min="4067" max="4067" width="12.7109375" style="10" customWidth="1"/>
    <col min="4068" max="4316" width="9.140625" style="10"/>
    <col min="4317" max="4317" width="6.140625" style="10" customWidth="1"/>
    <col min="4318" max="4318" width="8.28515625" style="10" customWidth="1"/>
    <col min="4319" max="4319" width="43.5703125" style="10" customWidth="1"/>
    <col min="4320" max="4320" width="9.5703125" style="10" customWidth="1"/>
    <col min="4321" max="4321" width="8.5703125" style="10" customWidth="1"/>
    <col min="4322" max="4322" width="8.85546875" style="10" customWidth="1"/>
    <col min="4323" max="4323" width="12.7109375" style="10" customWidth="1"/>
    <col min="4324" max="4572" width="9.140625" style="10"/>
    <col min="4573" max="4573" width="6.140625" style="10" customWidth="1"/>
    <col min="4574" max="4574" width="8.28515625" style="10" customWidth="1"/>
    <col min="4575" max="4575" width="43.5703125" style="10" customWidth="1"/>
    <col min="4576" max="4576" width="9.5703125" style="10" customWidth="1"/>
    <col min="4577" max="4577" width="8.5703125" style="10" customWidth="1"/>
    <col min="4578" max="4578" width="8.85546875" style="10" customWidth="1"/>
    <col min="4579" max="4579" width="12.7109375" style="10" customWidth="1"/>
    <col min="4580" max="4828" width="9.140625" style="10"/>
    <col min="4829" max="4829" width="6.140625" style="10" customWidth="1"/>
    <col min="4830" max="4830" width="8.28515625" style="10" customWidth="1"/>
    <col min="4831" max="4831" width="43.5703125" style="10" customWidth="1"/>
    <col min="4832" max="4832" width="9.5703125" style="10" customWidth="1"/>
    <col min="4833" max="4833" width="8.5703125" style="10" customWidth="1"/>
    <col min="4834" max="4834" width="8.85546875" style="10" customWidth="1"/>
    <col min="4835" max="4835" width="12.7109375" style="10" customWidth="1"/>
    <col min="4836" max="5084" width="9.140625" style="10"/>
    <col min="5085" max="5085" width="6.140625" style="10" customWidth="1"/>
    <col min="5086" max="5086" width="8.28515625" style="10" customWidth="1"/>
    <col min="5087" max="5087" width="43.5703125" style="10" customWidth="1"/>
    <col min="5088" max="5088" width="9.5703125" style="10" customWidth="1"/>
    <col min="5089" max="5089" width="8.5703125" style="10" customWidth="1"/>
    <col min="5090" max="5090" width="8.85546875" style="10" customWidth="1"/>
    <col min="5091" max="5091" width="12.7109375" style="10" customWidth="1"/>
    <col min="5092" max="5340" width="9.140625" style="10"/>
    <col min="5341" max="5341" width="6.140625" style="10" customWidth="1"/>
    <col min="5342" max="5342" width="8.28515625" style="10" customWidth="1"/>
    <col min="5343" max="5343" width="43.5703125" style="10" customWidth="1"/>
    <col min="5344" max="5344" width="9.5703125" style="10" customWidth="1"/>
    <col min="5345" max="5345" width="8.5703125" style="10" customWidth="1"/>
    <col min="5346" max="5346" width="8.85546875" style="10" customWidth="1"/>
    <col min="5347" max="5347" width="12.7109375" style="10" customWidth="1"/>
    <col min="5348" max="5596" width="9.140625" style="10"/>
    <col min="5597" max="5597" width="6.140625" style="10" customWidth="1"/>
    <col min="5598" max="5598" width="8.28515625" style="10" customWidth="1"/>
    <col min="5599" max="5599" width="43.5703125" style="10" customWidth="1"/>
    <col min="5600" max="5600" width="9.5703125" style="10" customWidth="1"/>
    <col min="5601" max="5601" width="8.5703125" style="10" customWidth="1"/>
    <col min="5602" max="5602" width="8.85546875" style="10" customWidth="1"/>
    <col min="5603" max="5603" width="12.7109375" style="10" customWidth="1"/>
    <col min="5604" max="5852" width="9.140625" style="10"/>
    <col min="5853" max="5853" width="6.140625" style="10" customWidth="1"/>
    <col min="5854" max="5854" width="8.28515625" style="10" customWidth="1"/>
    <col min="5855" max="5855" width="43.5703125" style="10" customWidth="1"/>
    <col min="5856" max="5856" width="9.5703125" style="10" customWidth="1"/>
    <col min="5857" max="5857" width="8.5703125" style="10" customWidth="1"/>
    <col min="5858" max="5858" width="8.85546875" style="10" customWidth="1"/>
    <col min="5859" max="5859" width="12.7109375" style="10" customWidth="1"/>
    <col min="5860" max="6108" width="9.140625" style="10"/>
    <col min="6109" max="6109" width="6.140625" style="10" customWidth="1"/>
    <col min="6110" max="6110" width="8.28515625" style="10" customWidth="1"/>
    <col min="6111" max="6111" width="43.5703125" style="10" customWidth="1"/>
    <col min="6112" max="6112" width="9.5703125" style="10" customWidth="1"/>
    <col min="6113" max="6113" width="8.5703125" style="10" customWidth="1"/>
    <col min="6114" max="6114" width="8.85546875" style="10" customWidth="1"/>
    <col min="6115" max="6115" width="12.7109375" style="10" customWidth="1"/>
    <col min="6116" max="6364" width="9.140625" style="10"/>
    <col min="6365" max="6365" width="6.140625" style="10" customWidth="1"/>
    <col min="6366" max="6366" width="8.28515625" style="10" customWidth="1"/>
    <col min="6367" max="6367" width="43.5703125" style="10" customWidth="1"/>
    <col min="6368" max="6368" width="9.5703125" style="10" customWidth="1"/>
    <col min="6369" max="6369" width="8.5703125" style="10" customWidth="1"/>
    <col min="6370" max="6370" width="8.85546875" style="10" customWidth="1"/>
    <col min="6371" max="6371" width="12.7109375" style="10" customWidth="1"/>
    <col min="6372" max="6620" width="9.140625" style="10"/>
    <col min="6621" max="6621" width="6.140625" style="10" customWidth="1"/>
    <col min="6622" max="6622" width="8.28515625" style="10" customWidth="1"/>
    <col min="6623" max="6623" width="43.5703125" style="10" customWidth="1"/>
    <col min="6624" max="6624" width="9.5703125" style="10" customWidth="1"/>
    <col min="6625" max="6625" width="8.5703125" style="10" customWidth="1"/>
    <col min="6626" max="6626" width="8.85546875" style="10" customWidth="1"/>
    <col min="6627" max="6627" width="12.7109375" style="10" customWidth="1"/>
    <col min="6628" max="6876" width="9.140625" style="10"/>
    <col min="6877" max="6877" width="6.140625" style="10" customWidth="1"/>
    <col min="6878" max="6878" width="8.28515625" style="10" customWidth="1"/>
    <col min="6879" max="6879" width="43.5703125" style="10" customWidth="1"/>
    <col min="6880" max="6880" width="9.5703125" style="10" customWidth="1"/>
    <col min="6881" max="6881" width="8.5703125" style="10" customWidth="1"/>
    <col min="6882" max="6882" width="8.85546875" style="10" customWidth="1"/>
    <col min="6883" max="6883" width="12.7109375" style="10" customWidth="1"/>
    <col min="6884" max="7132" width="9.140625" style="10"/>
    <col min="7133" max="7133" width="6.140625" style="10" customWidth="1"/>
    <col min="7134" max="7134" width="8.28515625" style="10" customWidth="1"/>
    <col min="7135" max="7135" width="43.5703125" style="10" customWidth="1"/>
    <col min="7136" max="7136" width="9.5703125" style="10" customWidth="1"/>
    <col min="7137" max="7137" width="8.5703125" style="10" customWidth="1"/>
    <col min="7138" max="7138" width="8.85546875" style="10" customWidth="1"/>
    <col min="7139" max="7139" width="12.7109375" style="10" customWidth="1"/>
    <col min="7140" max="7388" width="9.140625" style="10"/>
    <col min="7389" max="7389" width="6.140625" style="10" customWidth="1"/>
    <col min="7390" max="7390" width="8.28515625" style="10" customWidth="1"/>
    <col min="7391" max="7391" width="43.5703125" style="10" customWidth="1"/>
    <col min="7392" max="7392" width="9.5703125" style="10" customWidth="1"/>
    <col min="7393" max="7393" width="8.5703125" style="10" customWidth="1"/>
    <col min="7394" max="7394" width="8.85546875" style="10" customWidth="1"/>
    <col min="7395" max="7395" width="12.7109375" style="10" customWidth="1"/>
    <col min="7396" max="7644" width="9.140625" style="10"/>
    <col min="7645" max="7645" width="6.140625" style="10" customWidth="1"/>
    <col min="7646" max="7646" width="8.28515625" style="10" customWidth="1"/>
    <col min="7647" max="7647" width="43.5703125" style="10" customWidth="1"/>
    <col min="7648" max="7648" width="9.5703125" style="10" customWidth="1"/>
    <col min="7649" max="7649" width="8.5703125" style="10" customWidth="1"/>
    <col min="7650" max="7650" width="8.85546875" style="10" customWidth="1"/>
    <col min="7651" max="7651" width="12.7109375" style="10" customWidth="1"/>
    <col min="7652" max="7900" width="9.140625" style="10"/>
    <col min="7901" max="7901" width="6.140625" style="10" customWidth="1"/>
    <col min="7902" max="7902" width="8.28515625" style="10" customWidth="1"/>
    <col min="7903" max="7903" width="43.5703125" style="10" customWidth="1"/>
    <col min="7904" max="7904" width="9.5703125" style="10" customWidth="1"/>
    <col min="7905" max="7905" width="8.5703125" style="10" customWidth="1"/>
    <col min="7906" max="7906" width="8.85546875" style="10" customWidth="1"/>
    <col min="7907" max="7907" width="12.7109375" style="10" customWidth="1"/>
    <col min="7908" max="8156" width="9.140625" style="10"/>
    <col min="8157" max="8157" width="6.140625" style="10" customWidth="1"/>
    <col min="8158" max="8158" width="8.28515625" style="10" customWidth="1"/>
    <col min="8159" max="8159" width="43.5703125" style="10" customWidth="1"/>
    <col min="8160" max="8160" width="9.5703125" style="10" customWidth="1"/>
    <col min="8161" max="8161" width="8.5703125" style="10" customWidth="1"/>
    <col min="8162" max="8162" width="8.85546875" style="10" customWidth="1"/>
    <col min="8163" max="8163" width="12.7109375" style="10" customWidth="1"/>
    <col min="8164" max="8412" width="9.140625" style="10"/>
    <col min="8413" max="8413" width="6.140625" style="10" customWidth="1"/>
    <col min="8414" max="8414" width="8.28515625" style="10" customWidth="1"/>
    <col min="8415" max="8415" width="43.5703125" style="10" customWidth="1"/>
    <col min="8416" max="8416" width="9.5703125" style="10" customWidth="1"/>
    <col min="8417" max="8417" width="8.5703125" style="10" customWidth="1"/>
    <col min="8418" max="8418" width="8.85546875" style="10" customWidth="1"/>
    <col min="8419" max="8419" width="12.7109375" style="10" customWidth="1"/>
    <col min="8420" max="8668" width="9.140625" style="10"/>
    <col min="8669" max="8669" width="6.140625" style="10" customWidth="1"/>
    <col min="8670" max="8670" width="8.28515625" style="10" customWidth="1"/>
    <col min="8671" max="8671" width="43.5703125" style="10" customWidth="1"/>
    <col min="8672" max="8672" width="9.5703125" style="10" customWidth="1"/>
    <col min="8673" max="8673" width="8.5703125" style="10" customWidth="1"/>
    <col min="8674" max="8674" width="8.85546875" style="10" customWidth="1"/>
    <col min="8675" max="8675" width="12.7109375" style="10" customWidth="1"/>
    <col min="8676" max="8924" width="9.140625" style="10"/>
    <col min="8925" max="8925" width="6.140625" style="10" customWidth="1"/>
    <col min="8926" max="8926" width="8.28515625" style="10" customWidth="1"/>
    <col min="8927" max="8927" width="43.5703125" style="10" customWidth="1"/>
    <col min="8928" max="8928" width="9.5703125" style="10" customWidth="1"/>
    <col min="8929" max="8929" width="8.5703125" style="10" customWidth="1"/>
    <col min="8930" max="8930" width="8.85546875" style="10" customWidth="1"/>
    <col min="8931" max="8931" width="12.7109375" style="10" customWidth="1"/>
    <col min="8932" max="9180" width="9.140625" style="10"/>
    <col min="9181" max="9181" width="6.140625" style="10" customWidth="1"/>
    <col min="9182" max="9182" width="8.28515625" style="10" customWidth="1"/>
    <col min="9183" max="9183" width="43.5703125" style="10" customWidth="1"/>
    <col min="9184" max="9184" width="9.5703125" style="10" customWidth="1"/>
    <col min="9185" max="9185" width="8.5703125" style="10" customWidth="1"/>
    <col min="9186" max="9186" width="8.85546875" style="10" customWidth="1"/>
    <col min="9187" max="9187" width="12.7109375" style="10" customWidth="1"/>
    <col min="9188" max="9436" width="9.140625" style="10"/>
    <col min="9437" max="9437" width="6.140625" style="10" customWidth="1"/>
    <col min="9438" max="9438" width="8.28515625" style="10" customWidth="1"/>
    <col min="9439" max="9439" width="43.5703125" style="10" customWidth="1"/>
    <col min="9440" max="9440" width="9.5703125" style="10" customWidth="1"/>
    <col min="9441" max="9441" width="8.5703125" style="10" customWidth="1"/>
    <col min="9442" max="9442" width="8.85546875" style="10" customWidth="1"/>
    <col min="9443" max="9443" width="12.7109375" style="10" customWidth="1"/>
    <col min="9444" max="9692" width="9.140625" style="10"/>
    <col min="9693" max="9693" width="6.140625" style="10" customWidth="1"/>
    <col min="9694" max="9694" width="8.28515625" style="10" customWidth="1"/>
    <col min="9695" max="9695" width="43.5703125" style="10" customWidth="1"/>
    <col min="9696" max="9696" width="9.5703125" style="10" customWidth="1"/>
    <col min="9697" max="9697" width="8.5703125" style="10" customWidth="1"/>
    <col min="9698" max="9698" width="8.85546875" style="10" customWidth="1"/>
    <col min="9699" max="9699" width="12.7109375" style="10" customWidth="1"/>
    <col min="9700" max="9948" width="9.140625" style="10"/>
    <col min="9949" max="9949" width="6.140625" style="10" customWidth="1"/>
    <col min="9950" max="9950" width="8.28515625" style="10" customWidth="1"/>
    <col min="9951" max="9951" width="43.5703125" style="10" customWidth="1"/>
    <col min="9952" max="9952" width="9.5703125" style="10" customWidth="1"/>
    <col min="9953" max="9953" width="8.5703125" style="10" customWidth="1"/>
    <col min="9954" max="9954" width="8.85546875" style="10" customWidth="1"/>
    <col min="9955" max="9955" width="12.7109375" style="10" customWidth="1"/>
    <col min="9956" max="10204" width="9.140625" style="10"/>
    <col min="10205" max="10205" width="6.140625" style="10" customWidth="1"/>
    <col min="10206" max="10206" width="8.28515625" style="10" customWidth="1"/>
    <col min="10207" max="10207" width="43.5703125" style="10" customWidth="1"/>
    <col min="10208" max="10208" width="9.5703125" style="10" customWidth="1"/>
    <col min="10209" max="10209" width="8.5703125" style="10" customWidth="1"/>
    <col min="10210" max="10210" width="8.85546875" style="10" customWidth="1"/>
    <col min="10211" max="10211" width="12.7109375" style="10" customWidth="1"/>
    <col min="10212" max="10460" width="9.140625" style="10"/>
    <col min="10461" max="10461" width="6.140625" style="10" customWidth="1"/>
    <col min="10462" max="10462" width="8.28515625" style="10" customWidth="1"/>
    <col min="10463" max="10463" width="43.5703125" style="10" customWidth="1"/>
    <col min="10464" max="10464" width="9.5703125" style="10" customWidth="1"/>
    <col min="10465" max="10465" width="8.5703125" style="10" customWidth="1"/>
    <col min="10466" max="10466" width="8.85546875" style="10" customWidth="1"/>
    <col min="10467" max="10467" width="12.7109375" style="10" customWidth="1"/>
    <col min="10468" max="10716" width="9.140625" style="10"/>
    <col min="10717" max="10717" width="6.140625" style="10" customWidth="1"/>
    <col min="10718" max="10718" width="8.28515625" style="10" customWidth="1"/>
    <col min="10719" max="10719" width="43.5703125" style="10" customWidth="1"/>
    <col min="10720" max="10720" width="9.5703125" style="10" customWidth="1"/>
    <col min="10721" max="10721" width="8.5703125" style="10" customWidth="1"/>
    <col min="10722" max="10722" width="8.85546875" style="10" customWidth="1"/>
    <col min="10723" max="10723" width="12.7109375" style="10" customWidth="1"/>
    <col min="10724" max="10972" width="9.140625" style="10"/>
    <col min="10973" max="10973" width="6.140625" style="10" customWidth="1"/>
    <col min="10974" max="10974" width="8.28515625" style="10" customWidth="1"/>
    <col min="10975" max="10975" width="43.5703125" style="10" customWidth="1"/>
    <col min="10976" max="10976" width="9.5703125" style="10" customWidth="1"/>
    <col min="10977" max="10977" width="8.5703125" style="10" customWidth="1"/>
    <col min="10978" max="10978" width="8.85546875" style="10" customWidth="1"/>
    <col min="10979" max="10979" width="12.7109375" style="10" customWidth="1"/>
    <col min="10980" max="11228" width="9.140625" style="10"/>
    <col min="11229" max="11229" width="6.140625" style="10" customWidth="1"/>
    <col min="11230" max="11230" width="8.28515625" style="10" customWidth="1"/>
    <col min="11231" max="11231" width="43.5703125" style="10" customWidth="1"/>
    <col min="11232" max="11232" width="9.5703125" style="10" customWidth="1"/>
    <col min="11233" max="11233" width="8.5703125" style="10" customWidth="1"/>
    <col min="11234" max="11234" width="8.85546875" style="10" customWidth="1"/>
    <col min="11235" max="11235" width="12.7109375" style="10" customWidth="1"/>
    <col min="11236" max="11484" width="9.140625" style="10"/>
    <col min="11485" max="11485" width="6.140625" style="10" customWidth="1"/>
    <col min="11486" max="11486" width="8.28515625" style="10" customWidth="1"/>
    <col min="11487" max="11487" width="43.5703125" style="10" customWidth="1"/>
    <col min="11488" max="11488" width="9.5703125" style="10" customWidth="1"/>
    <col min="11489" max="11489" width="8.5703125" style="10" customWidth="1"/>
    <col min="11490" max="11490" width="8.85546875" style="10" customWidth="1"/>
    <col min="11491" max="11491" width="12.7109375" style="10" customWidth="1"/>
    <col min="11492" max="11740" width="9.140625" style="10"/>
    <col min="11741" max="11741" width="6.140625" style="10" customWidth="1"/>
    <col min="11742" max="11742" width="8.28515625" style="10" customWidth="1"/>
    <col min="11743" max="11743" width="43.5703125" style="10" customWidth="1"/>
    <col min="11744" max="11744" width="9.5703125" style="10" customWidth="1"/>
    <col min="11745" max="11745" width="8.5703125" style="10" customWidth="1"/>
    <col min="11746" max="11746" width="8.85546875" style="10" customWidth="1"/>
    <col min="11747" max="11747" width="12.7109375" style="10" customWidth="1"/>
    <col min="11748" max="11996" width="9.140625" style="10"/>
    <col min="11997" max="11997" width="6.140625" style="10" customWidth="1"/>
    <col min="11998" max="11998" width="8.28515625" style="10" customWidth="1"/>
    <col min="11999" max="11999" width="43.5703125" style="10" customWidth="1"/>
    <col min="12000" max="12000" width="9.5703125" style="10" customWidth="1"/>
    <col min="12001" max="12001" width="8.5703125" style="10" customWidth="1"/>
    <col min="12002" max="12002" width="8.85546875" style="10" customWidth="1"/>
    <col min="12003" max="12003" width="12.7109375" style="10" customWidth="1"/>
    <col min="12004" max="12252" width="9.140625" style="10"/>
    <col min="12253" max="12253" width="6.140625" style="10" customWidth="1"/>
    <col min="12254" max="12254" width="8.28515625" style="10" customWidth="1"/>
    <col min="12255" max="12255" width="43.5703125" style="10" customWidth="1"/>
    <col min="12256" max="12256" width="9.5703125" style="10" customWidth="1"/>
    <col min="12257" max="12257" width="8.5703125" style="10" customWidth="1"/>
    <col min="12258" max="12258" width="8.85546875" style="10" customWidth="1"/>
    <col min="12259" max="12259" width="12.7109375" style="10" customWidth="1"/>
    <col min="12260" max="12508" width="9.140625" style="10"/>
    <col min="12509" max="12509" width="6.140625" style="10" customWidth="1"/>
    <col min="12510" max="12510" width="8.28515625" style="10" customWidth="1"/>
    <col min="12511" max="12511" width="43.5703125" style="10" customWidth="1"/>
    <col min="12512" max="12512" width="9.5703125" style="10" customWidth="1"/>
    <col min="12513" max="12513" width="8.5703125" style="10" customWidth="1"/>
    <col min="12514" max="12514" width="8.85546875" style="10" customWidth="1"/>
    <col min="12515" max="12515" width="12.7109375" style="10" customWidth="1"/>
    <col min="12516" max="12764" width="9.140625" style="10"/>
    <col min="12765" max="12765" width="6.140625" style="10" customWidth="1"/>
    <col min="12766" max="12766" width="8.28515625" style="10" customWidth="1"/>
    <col min="12767" max="12767" width="43.5703125" style="10" customWidth="1"/>
    <col min="12768" max="12768" width="9.5703125" style="10" customWidth="1"/>
    <col min="12769" max="12769" width="8.5703125" style="10" customWidth="1"/>
    <col min="12770" max="12770" width="8.85546875" style="10" customWidth="1"/>
    <col min="12771" max="12771" width="12.7109375" style="10" customWidth="1"/>
    <col min="12772" max="13020" width="9.140625" style="10"/>
    <col min="13021" max="13021" width="6.140625" style="10" customWidth="1"/>
    <col min="13022" max="13022" width="8.28515625" style="10" customWidth="1"/>
    <col min="13023" max="13023" width="43.5703125" style="10" customWidth="1"/>
    <col min="13024" max="13024" width="9.5703125" style="10" customWidth="1"/>
    <col min="13025" max="13025" width="8.5703125" style="10" customWidth="1"/>
    <col min="13026" max="13026" width="8.85546875" style="10" customWidth="1"/>
    <col min="13027" max="13027" width="12.7109375" style="10" customWidth="1"/>
    <col min="13028" max="13276" width="9.140625" style="10"/>
    <col min="13277" max="13277" width="6.140625" style="10" customWidth="1"/>
    <col min="13278" max="13278" width="8.28515625" style="10" customWidth="1"/>
    <col min="13279" max="13279" width="43.5703125" style="10" customWidth="1"/>
    <col min="13280" max="13280" width="9.5703125" style="10" customWidth="1"/>
    <col min="13281" max="13281" width="8.5703125" style="10" customWidth="1"/>
    <col min="13282" max="13282" width="8.85546875" style="10" customWidth="1"/>
    <col min="13283" max="13283" width="12.7109375" style="10" customWidth="1"/>
    <col min="13284" max="13532" width="9.140625" style="10"/>
    <col min="13533" max="13533" width="6.140625" style="10" customWidth="1"/>
    <col min="13534" max="13534" width="8.28515625" style="10" customWidth="1"/>
    <col min="13535" max="13535" width="43.5703125" style="10" customWidth="1"/>
    <col min="13536" max="13536" width="9.5703125" style="10" customWidth="1"/>
    <col min="13537" max="13537" width="8.5703125" style="10" customWidth="1"/>
    <col min="13538" max="13538" width="8.85546875" style="10" customWidth="1"/>
    <col min="13539" max="13539" width="12.7109375" style="10" customWidth="1"/>
    <col min="13540" max="13788" width="9.140625" style="10"/>
    <col min="13789" max="13789" width="6.140625" style="10" customWidth="1"/>
    <col min="13790" max="13790" width="8.28515625" style="10" customWidth="1"/>
    <col min="13791" max="13791" width="43.5703125" style="10" customWidth="1"/>
    <col min="13792" max="13792" width="9.5703125" style="10" customWidth="1"/>
    <col min="13793" max="13793" width="8.5703125" style="10" customWidth="1"/>
    <col min="13794" max="13794" width="8.85546875" style="10" customWidth="1"/>
    <col min="13795" max="13795" width="12.7109375" style="10" customWidth="1"/>
    <col min="13796" max="14044" width="9.140625" style="10"/>
    <col min="14045" max="14045" width="6.140625" style="10" customWidth="1"/>
    <col min="14046" max="14046" width="8.28515625" style="10" customWidth="1"/>
    <col min="14047" max="14047" width="43.5703125" style="10" customWidth="1"/>
    <col min="14048" max="14048" width="9.5703125" style="10" customWidth="1"/>
    <col min="14049" max="14049" width="8.5703125" style="10" customWidth="1"/>
    <col min="14050" max="14050" width="8.85546875" style="10" customWidth="1"/>
    <col min="14051" max="14051" width="12.7109375" style="10" customWidth="1"/>
    <col min="14052" max="14300" width="9.140625" style="10"/>
    <col min="14301" max="14301" width="6.140625" style="10" customWidth="1"/>
    <col min="14302" max="14302" width="8.28515625" style="10" customWidth="1"/>
    <col min="14303" max="14303" width="43.5703125" style="10" customWidth="1"/>
    <col min="14304" max="14304" width="9.5703125" style="10" customWidth="1"/>
    <col min="14305" max="14305" width="8.5703125" style="10" customWidth="1"/>
    <col min="14306" max="14306" width="8.85546875" style="10" customWidth="1"/>
    <col min="14307" max="14307" width="12.7109375" style="10" customWidth="1"/>
    <col min="14308" max="14556" width="9.140625" style="10"/>
    <col min="14557" max="14557" width="6.140625" style="10" customWidth="1"/>
    <col min="14558" max="14558" width="8.28515625" style="10" customWidth="1"/>
    <col min="14559" max="14559" width="43.5703125" style="10" customWidth="1"/>
    <col min="14560" max="14560" width="9.5703125" style="10" customWidth="1"/>
    <col min="14561" max="14561" width="8.5703125" style="10" customWidth="1"/>
    <col min="14562" max="14562" width="8.85546875" style="10" customWidth="1"/>
    <col min="14563" max="14563" width="12.7109375" style="10" customWidth="1"/>
    <col min="14564" max="14812" width="9.140625" style="10"/>
    <col min="14813" max="14813" width="6.140625" style="10" customWidth="1"/>
    <col min="14814" max="14814" width="8.28515625" style="10" customWidth="1"/>
    <col min="14815" max="14815" width="43.5703125" style="10" customWidth="1"/>
    <col min="14816" max="14816" width="9.5703125" style="10" customWidth="1"/>
    <col min="14817" max="14817" width="8.5703125" style="10" customWidth="1"/>
    <col min="14818" max="14818" width="8.85546875" style="10" customWidth="1"/>
    <col min="14819" max="14819" width="12.7109375" style="10" customWidth="1"/>
    <col min="14820" max="15068" width="9.140625" style="10"/>
    <col min="15069" max="15069" width="6.140625" style="10" customWidth="1"/>
    <col min="15070" max="15070" width="8.28515625" style="10" customWidth="1"/>
    <col min="15071" max="15071" width="43.5703125" style="10" customWidth="1"/>
    <col min="15072" max="15072" width="9.5703125" style="10" customWidth="1"/>
    <col min="15073" max="15073" width="8.5703125" style="10" customWidth="1"/>
    <col min="15074" max="15074" width="8.85546875" style="10" customWidth="1"/>
    <col min="15075" max="15075" width="12.7109375" style="10" customWidth="1"/>
    <col min="15076" max="15324" width="9.140625" style="10"/>
    <col min="15325" max="15325" width="6.140625" style="10" customWidth="1"/>
    <col min="15326" max="15326" width="8.28515625" style="10" customWidth="1"/>
    <col min="15327" max="15327" width="43.5703125" style="10" customWidth="1"/>
    <col min="15328" max="15328" width="9.5703125" style="10" customWidth="1"/>
    <col min="15329" max="15329" width="8.5703125" style="10" customWidth="1"/>
    <col min="15330" max="15330" width="8.85546875" style="10" customWidth="1"/>
    <col min="15331" max="15331" width="12.7109375" style="10" customWidth="1"/>
    <col min="15332" max="15580" width="9.140625" style="10"/>
    <col min="15581" max="15581" width="6.140625" style="10" customWidth="1"/>
    <col min="15582" max="15582" width="8.28515625" style="10" customWidth="1"/>
    <col min="15583" max="15583" width="43.5703125" style="10" customWidth="1"/>
    <col min="15584" max="15584" width="9.5703125" style="10" customWidth="1"/>
    <col min="15585" max="15585" width="8.5703125" style="10" customWidth="1"/>
    <col min="15586" max="15586" width="8.85546875" style="10" customWidth="1"/>
    <col min="15587" max="15587" width="12.7109375" style="10" customWidth="1"/>
    <col min="15588" max="15836" width="9.140625" style="10"/>
    <col min="15837" max="15837" width="6.140625" style="10" customWidth="1"/>
    <col min="15838" max="15838" width="8.28515625" style="10" customWidth="1"/>
    <col min="15839" max="15839" width="43.5703125" style="10" customWidth="1"/>
    <col min="15840" max="15840" width="9.5703125" style="10" customWidth="1"/>
    <col min="15841" max="15841" width="8.5703125" style="10" customWidth="1"/>
    <col min="15842" max="15842" width="8.85546875" style="10" customWidth="1"/>
    <col min="15843" max="15843" width="12.7109375" style="10" customWidth="1"/>
    <col min="15844" max="16092" width="9.140625" style="10"/>
    <col min="16093" max="16093" width="6.140625" style="10" customWidth="1"/>
    <col min="16094" max="16094" width="8.28515625" style="10" customWidth="1"/>
    <col min="16095" max="16095" width="43.5703125" style="10" customWidth="1"/>
    <col min="16096" max="16096" width="9.5703125" style="10" customWidth="1"/>
    <col min="16097" max="16097" width="8.5703125" style="10" customWidth="1"/>
    <col min="16098" max="16098" width="8.85546875" style="10" customWidth="1"/>
    <col min="16099" max="16099" width="12.7109375" style="10" customWidth="1"/>
    <col min="16100" max="16384" width="9.140625" style="10"/>
  </cols>
  <sheetData>
    <row r="1" spans="1:7" s="2" customFormat="1" ht="20.100000000000001" customHeight="1" x14ac:dyDescent="0.2">
      <c r="A1" s="389" t="str">
        <f>'Sched1 PG'!$A$1</f>
        <v>UNIVEN CAMPUS WATER UPGRADE PHASE 2 (including intalation of tanks per student residence)</v>
      </c>
      <c r="B1" s="389"/>
      <c r="C1" s="389"/>
      <c r="D1" s="389"/>
      <c r="E1" s="389"/>
      <c r="F1" s="389"/>
      <c r="G1" s="389"/>
    </row>
    <row r="2" spans="1:7" s="2" customFormat="1" ht="20.100000000000001" customHeight="1" x14ac:dyDescent="0.2">
      <c r="A2" s="58" t="str">
        <f>+'Sched1 PG'!$A$2</f>
        <v xml:space="preserve">PROJECT NUMBER: IN/022/2020  </v>
      </c>
      <c r="E2" s="59"/>
      <c r="F2" s="353" t="str">
        <f>+'Sched1 PG'!$F$3</f>
        <v xml:space="preserve">IN/022/2020  </v>
      </c>
      <c r="G2" s="354"/>
    </row>
    <row r="3" spans="1:7" ht="20.100000000000001" customHeight="1" x14ac:dyDescent="0.2">
      <c r="A3" s="60" t="s">
        <v>118</v>
      </c>
      <c r="B3" s="60"/>
      <c r="C3" s="60"/>
      <c r="D3" s="60"/>
      <c r="E3" s="60"/>
      <c r="F3" s="355"/>
      <c r="G3" s="356"/>
    </row>
    <row r="4" spans="1:7" ht="13.9" customHeight="1" x14ac:dyDescent="0.2">
      <c r="A4" s="11" t="s">
        <v>4</v>
      </c>
      <c r="B4" s="12" t="s">
        <v>5</v>
      </c>
      <c r="C4" s="357" t="s">
        <v>6</v>
      </c>
      <c r="D4" s="12" t="s">
        <v>7</v>
      </c>
      <c r="E4" s="61" t="s">
        <v>119</v>
      </c>
      <c r="F4" s="12" t="s">
        <v>9</v>
      </c>
      <c r="G4" s="12" t="s">
        <v>10</v>
      </c>
    </row>
    <row r="5" spans="1:7" ht="13.9" customHeight="1" x14ac:dyDescent="0.2">
      <c r="A5" s="14" t="s">
        <v>11</v>
      </c>
      <c r="B5" s="15" t="s">
        <v>12</v>
      </c>
      <c r="C5" s="390"/>
      <c r="D5" s="62"/>
      <c r="E5" s="63"/>
      <c r="F5" s="62"/>
      <c r="G5" s="62"/>
    </row>
    <row r="6" spans="1:7" x14ac:dyDescent="0.2">
      <c r="A6" s="65"/>
      <c r="B6" s="66" t="s">
        <v>13</v>
      </c>
      <c r="C6" s="67"/>
      <c r="D6" s="68"/>
      <c r="E6" s="69"/>
      <c r="F6" s="68"/>
      <c r="G6" s="68"/>
    </row>
    <row r="7" spans="1:7" x14ac:dyDescent="0.2">
      <c r="A7" s="71">
        <v>2.1</v>
      </c>
      <c r="B7" s="66" t="s">
        <v>120</v>
      </c>
      <c r="C7" s="72" t="s">
        <v>121</v>
      </c>
      <c r="D7" s="24"/>
      <c r="E7" s="73"/>
      <c r="F7" s="74"/>
      <c r="G7" s="75"/>
    </row>
    <row r="8" spans="1:7" x14ac:dyDescent="0.2">
      <c r="A8" s="65" t="s">
        <v>122</v>
      </c>
      <c r="B8" s="76" t="s">
        <v>123</v>
      </c>
      <c r="C8" s="77" t="s">
        <v>124</v>
      </c>
      <c r="D8" s="33"/>
      <c r="E8" s="78"/>
      <c r="F8" s="79"/>
      <c r="G8" s="34"/>
    </row>
    <row r="9" spans="1:7" x14ac:dyDescent="0.2">
      <c r="A9" s="65"/>
      <c r="B9" s="76"/>
      <c r="C9" s="80" t="s">
        <v>125</v>
      </c>
      <c r="D9" s="33" t="s">
        <v>126</v>
      </c>
      <c r="E9" s="78">
        <v>0.38</v>
      </c>
      <c r="F9" s="79"/>
      <c r="G9" s="81" t="str">
        <f t="shared" ref="G9" si="0">IF(F9="","",E9*F9)</f>
        <v/>
      </c>
    </row>
    <row r="10" spans="1:7" x14ac:dyDescent="0.2">
      <c r="A10" s="65"/>
      <c r="B10" s="76"/>
      <c r="C10" s="80"/>
      <c r="D10" s="33"/>
      <c r="E10" s="78"/>
      <c r="F10" s="79"/>
      <c r="G10" s="82"/>
    </row>
    <row r="11" spans="1:7" x14ac:dyDescent="0.2">
      <c r="A11" s="65"/>
      <c r="B11" s="76"/>
      <c r="C11" s="80" t="s">
        <v>127</v>
      </c>
      <c r="D11" s="33" t="s">
        <v>126</v>
      </c>
      <c r="E11" s="78">
        <v>2.5</v>
      </c>
      <c r="F11" s="79"/>
      <c r="G11" s="81" t="str">
        <f t="shared" ref="G11" si="1">IF(F11="","",E11*F11)</f>
        <v/>
      </c>
    </row>
    <row r="12" spans="1:7" x14ac:dyDescent="0.2">
      <c r="A12" s="65"/>
      <c r="B12" s="76"/>
      <c r="C12" s="80"/>
      <c r="D12" s="33"/>
      <c r="E12" s="78"/>
      <c r="F12" s="79"/>
      <c r="G12" s="75"/>
    </row>
    <row r="13" spans="1:7" ht="15.75" customHeight="1" x14ac:dyDescent="0.2">
      <c r="A13" s="65" t="s">
        <v>128</v>
      </c>
      <c r="B13" s="83" t="s">
        <v>129</v>
      </c>
      <c r="C13" s="77" t="s">
        <v>130</v>
      </c>
      <c r="D13" s="33"/>
      <c r="E13" s="78"/>
      <c r="F13" s="79"/>
      <c r="G13" s="75"/>
    </row>
    <row r="14" spans="1:7" x14ac:dyDescent="0.2">
      <c r="A14" s="65"/>
      <c r="B14" s="76"/>
      <c r="C14" s="80" t="s">
        <v>131</v>
      </c>
      <c r="D14" s="33" t="s">
        <v>132</v>
      </c>
      <c r="E14" s="78">
        <v>15</v>
      </c>
      <c r="F14" s="79"/>
      <c r="G14" s="81" t="str">
        <f t="shared" ref="G14" si="2">IF(F14="","",E14*F14)</f>
        <v/>
      </c>
    </row>
    <row r="15" spans="1:7" x14ac:dyDescent="0.2">
      <c r="A15" s="65"/>
      <c r="B15" s="76"/>
      <c r="C15" s="80"/>
      <c r="D15" s="33"/>
      <c r="E15" s="78"/>
      <c r="F15" s="84"/>
      <c r="G15" s="85"/>
    </row>
    <row r="16" spans="1:7" ht="24" x14ac:dyDescent="0.2">
      <c r="A16" s="65" t="s">
        <v>133</v>
      </c>
      <c r="B16" s="86" t="s">
        <v>134</v>
      </c>
      <c r="C16" s="77" t="s">
        <v>135</v>
      </c>
      <c r="D16" s="33"/>
      <c r="E16" s="87"/>
      <c r="F16" s="88"/>
      <c r="G16" s="75"/>
    </row>
    <row r="17" spans="1:7" ht="13.5" x14ac:dyDescent="0.2">
      <c r="A17" s="71"/>
      <c r="B17" s="66"/>
      <c r="C17" s="89" t="s">
        <v>136</v>
      </c>
      <c r="D17" s="90" t="s">
        <v>137</v>
      </c>
      <c r="E17" s="91">
        <v>61.600000000000009</v>
      </c>
      <c r="F17" s="92"/>
      <c r="G17" s="81" t="str">
        <f t="shared" ref="G17" si="3">IF(F17="","",E17*F17)</f>
        <v/>
      </c>
    </row>
    <row r="18" spans="1:7" x14ac:dyDescent="0.2">
      <c r="A18" s="71"/>
      <c r="B18" s="93"/>
      <c r="C18" s="89"/>
      <c r="D18" s="90"/>
      <c r="E18" s="87"/>
      <c r="F18" s="94"/>
      <c r="G18" s="95"/>
    </row>
    <row r="19" spans="1:7" x14ac:dyDescent="0.2">
      <c r="A19" s="65" t="s">
        <v>138</v>
      </c>
      <c r="B19" s="96" t="s">
        <v>13</v>
      </c>
      <c r="C19" s="97"/>
      <c r="D19" s="65"/>
      <c r="E19" s="98"/>
      <c r="F19" s="99"/>
      <c r="G19" s="100"/>
    </row>
    <row r="20" spans="1:7" x14ac:dyDescent="0.2">
      <c r="A20" s="71">
        <v>2.2000000000000002</v>
      </c>
      <c r="B20" s="96" t="s">
        <v>139</v>
      </c>
      <c r="C20" s="101" t="s">
        <v>140</v>
      </c>
      <c r="D20" s="90"/>
      <c r="E20" s="102"/>
      <c r="G20" s="100"/>
    </row>
    <row r="21" spans="1:7" x14ac:dyDescent="0.2">
      <c r="A21" s="65"/>
      <c r="B21" s="104"/>
      <c r="C21" s="101"/>
      <c r="D21" s="90"/>
      <c r="E21" s="105"/>
      <c r="G21" s="100"/>
    </row>
    <row r="22" spans="1:7" ht="36" x14ac:dyDescent="0.2">
      <c r="A22" s="65" t="s">
        <v>141</v>
      </c>
      <c r="B22" s="90" t="s">
        <v>142</v>
      </c>
      <c r="C22" s="106" t="s">
        <v>143</v>
      </c>
      <c r="D22" s="90" t="s">
        <v>95</v>
      </c>
      <c r="E22" s="105">
        <v>756</v>
      </c>
      <c r="F22" s="84"/>
      <c r="G22" s="81" t="str">
        <f t="shared" ref="G22" si="4">IF(F22="","",E22*F22)</f>
        <v/>
      </c>
    </row>
    <row r="23" spans="1:7" x14ac:dyDescent="0.2">
      <c r="A23" s="65"/>
      <c r="B23" s="104"/>
      <c r="C23" s="106"/>
      <c r="D23" s="90"/>
      <c r="E23" s="105"/>
      <c r="G23" s="100"/>
    </row>
    <row r="24" spans="1:7" ht="36" x14ac:dyDescent="0.2">
      <c r="A24" s="107" t="s">
        <v>144</v>
      </c>
      <c r="B24" s="108" t="s">
        <v>145</v>
      </c>
      <c r="C24" s="106" t="s">
        <v>146</v>
      </c>
      <c r="D24" s="90" t="s">
        <v>95</v>
      </c>
      <c r="E24" s="109">
        <v>0</v>
      </c>
      <c r="F24" s="110"/>
      <c r="G24" s="81" t="s">
        <v>147</v>
      </c>
    </row>
    <row r="25" spans="1:7" x14ac:dyDescent="0.2">
      <c r="A25" s="65"/>
      <c r="B25" s="104"/>
      <c r="C25" s="106"/>
      <c r="D25" s="90"/>
      <c r="E25" s="105"/>
      <c r="G25" s="100"/>
    </row>
    <row r="26" spans="1:7" ht="24" x14ac:dyDescent="0.2">
      <c r="A26" s="65" t="s">
        <v>148</v>
      </c>
      <c r="B26" s="90" t="s">
        <v>142</v>
      </c>
      <c r="C26" s="106" t="s">
        <v>149</v>
      </c>
      <c r="D26" s="90" t="s">
        <v>95</v>
      </c>
      <c r="E26" s="109">
        <v>692.89</v>
      </c>
      <c r="F26" s="79"/>
      <c r="G26" s="81" t="str">
        <f t="shared" ref="G26" si="5">IF(F26="","",E26*F26)</f>
        <v/>
      </c>
    </row>
    <row r="27" spans="1:7" x14ac:dyDescent="0.2">
      <c r="A27" s="65"/>
      <c r="B27" s="104"/>
      <c r="C27" s="101"/>
      <c r="D27" s="90"/>
      <c r="E27" s="105"/>
      <c r="G27" s="100"/>
    </row>
    <row r="28" spans="1:7" ht="24" x14ac:dyDescent="0.2">
      <c r="A28" s="65" t="s">
        <v>150</v>
      </c>
      <c r="B28" s="90"/>
      <c r="C28" s="106" t="s">
        <v>151</v>
      </c>
      <c r="D28" s="90" t="s">
        <v>95</v>
      </c>
      <c r="E28" s="105">
        <v>0</v>
      </c>
      <c r="F28" s="79"/>
      <c r="G28" s="81" t="s">
        <v>152</v>
      </c>
    </row>
    <row r="29" spans="1:7" x14ac:dyDescent="0.2">
      <c r="A29" s="65"/>
      <c r="B29" s="104"/>
      <c r="C29" s="101"/>
      <c r="D29" s="90"/>
      <c r="E29" s="105"/>
      <c r="G29" s="100"/>
    </row>
    <row r="30" spans="1:7" x14ac:dyDescent="0.2">
      <c r="A30" s="71">
        <v>2.2999999999999998</v>
      </c>
      <c r="B30" s="104"/>
      <c r="C30" s="101" t="s">
        <v>153</v>
      </c>
      <c r="D30" s="90"/>
      <c r="E30" s="105"/>
      <c r="G30" s="100"/>
    </row>
    <row r="31" spans="1:7" x14ac:dyDescent="0.2">
      <c r="A31" s="65"/>
      <c r="B31" s="104"/>
      <c r="C31" s="101"/>
      <c r="D31" s="90"/>
      <c r="E31" s="105"/>
      <c r="G31" s="100"/>
    </row>
    <row r="32" spans="1:7" ht="48" x14ac:dyDescent="0.2">
      <c r="A32" s="65" t="s">
        <v>154</v>
      </c>
      <c r="B32" s="90" t="s">
        <v>48</v>
      </c>
      <c r="C32" s="111" t="s">
        <v>155</v>
      </c>
      <c r="D32" s="90"/>
      <c r="E32" s="105"/>
      <c r="G32" s="100"/>
    </row>
    <row r="33" spans="1:7" x14ac:dyDescent="0.2">
      <c r="A33" s="65"/>
      <c r="B33" s="104"/>
      <c r="C33" s="106"/>
      <c r="D33" s="90"/>
      <c r="E33" s="105"/>
      <c r="G33" s="100"/>
    </row>
    <row r="34" spans="1:7" ht="24" x14ac:dyDescent="0.2">
      <c r="A34" s="71"/>
      <c r="B34" s="104"/>
      <c r="C34" s="106" t="s">
        <v>156</v>
      </c>
      <c r="D34" s="90" t="s">
        <v>95</v>
      </c>
      <c r="E34" s="105">
        <v>977</v>
      </c>
      <c r="F34" s="79"/>
      <c r="G34" s="81" t="s">
        <v>147</v>
      </c>
    </row>
    <row r="35" spans="1:7" x14ac:dyDescent="0.2">
      <c r="A35" s="65"/>
      <c r="B35" s="90"/>
      <c r="C35" s="106"/>
      <c r="D35" s="90"/>
      <c r="E35" s="105"/>
      <c r="G35" s="100"/>
    </row>
    <row r="36" spans="1:7" x14ac:dyDescent="0.2">
      <c r="A36" s="65"/>
      <c r="B36" s="90"/>
      <c r="C36" s="106" t="s">
        <v>157</v>
      </c>
      <c r="D36" s="90" t="s">
        <v>95</v>
      </c>
      <c r="E36" s="105">
        <v>977</v>
      </c>
      <c r="F36" s="79"/>
      <c r="G36" s="81" t="str">
        <f t="shared" ref="G36" si="6">IF(F36="","",E36*F36)</f>
        <v/>
      </c>
    </row>
    <row r="37" spans="1:7" x14ac:dyDescent="0.2">
      <c r="A37" s="65"/>
      <c r="B37" s="90"/>
      <c r="C37" s="106"/>
      <c r="D37" s="90"/>
      <c r="E37" s="105"/>
      <c r="G37" s="100"/>
    </row>
    <row r="38" spans="1:7" x14ac:dyDescent="0.2">
      <c r="A38" s="65" t="s">
        <v>158</v>
      </c>
      <c r="B38" s="104" t="s">
        <v>159</v>
      </c>
      <c r="C38" s="112" t="s">
        <v>160</v>
      </c>
      <c r="D38" s="90"/>
      <c r="E38" s="105"/>
      <c r="G38" s="100"/>
    </row>
    <row r="39" spans="1:7" x14ac:dyDescent="0.2">
      <c r="A39" s="71"/>
      <c r="B39" s="104"/>
      <c r="C39" s="106"/>
      <c r="D39" s="90"/>
      <c r="E39" s="105"/>
      <c r="G39" s="100"/>
    </row>
    <row r="40" spans="1:7" ht="24" customHeight="1" x14ac:dyDescent="0.2">
      <c r="A40" s="65"/>
      <c r="B40" s="90"/>
      <c r="C40" s="106" t="s">
        <v>161</v>
      </c>
      <c r="D40" s="90" t="s">
        <v>95</v>
      </c>
      <c r="E40" s="105">
        <v>87</v>
      </c>
      <c r="F40" s="79"/>
      <c r="G40" s="81" t="s">
        <v>147</v>
      </c>
    </row>
    <row r="41" spans="1:7" x14ac:dyDescent="0.2">
      <c r="A41" s="65"/>
      <c r="B41" s="90"/>
      <c r="C41" s="106"/>
      <c r="D41" s="90"/>
      <c r="E41" s="105"/>
      <c r="G41" s="100"/>
    </row>
    <row r="42" spans="1:7" ht="12" customHeight="1" x14ac:dyDescent="0.2">
      <c r="A42" s="65"/>
      <c r="B42" s="90"/>
      <c r="C42" s="106" t="s">
        <v>162</v>
      </c>
      <c r="D42" s="90" t="s">
        <v>95</v>
      </c>
      <c r="E42" s="105">
        <v>24</v>
      </c>
      <c r="F42" s="79"/>
      <c r="G42" s="81" t="s">
        <v>147</v>
      </c>
    </row>
    <row r="43" spans="1:7" x14ac:dyDescent="0.2">
      <c r="A43" s="65"/>
      <c r="B43" s="104"/>
      <c r="C43" s="106"/>
      <c r="D43" s="90"/>
      <c r="E43" s="105"/>
      <c r="G43" s="100"/>
    </row>
    <row r="44" spans="1:7" x14ac:dyDescent="0.2">
      <c r="A44" s="65"/>
      <c r="B44" s="104"/>
      <c r="C44" s="106"/>
      <c r="D44" s="90"/>
      <c r="E44" s="105"/>
      <c r="G44" s="100"/>
    </row>
    <row r="45" spans="1:7" x14ac:dyDescent="0.2">
      <c r="A45" s="71">
        <v>2.4</v>
      </c>
      <c r="B45" s="96" t="s">
        <v>163</v>
      </c>
      <c r="C45" s="101" t="s">
        <v>164</v>
      </c>
      <c r="D45" s="90"/>
      <c r="E45" s="105"/>
      <c r="G45" s="100"/>
    </row>
    <row r="46" spans="1:7" ht="13.5" customHeight="1" x14ac:dyDescent="0.2">
      <c r="A46" s="65"/>
      <c r="B46" s="104"/>
      <c r="C46" s="106"/>
      <c r="D46" s="90"/>
      <c r="E46" s="105"/>
      <c r="G46" s="100"/>
    </row>
    <row r="47" spans="1:7" ht="25.5" customHeight="1" x14ac:dyDescent="0.2">
      <c r="A47" s="65"/>
      <c r="B47" s="104"/>
      <c r="C47" s="113" t="s">
        <v>165</v>
      </c>
      <c r="D47" s="90" t="s">
        <v>95</v>
      </c>
      <c r="E47" s="105">
        <v>5</v>
      </c>
      <c r="F47" s="84"/>
      <c r="G47" s="81" t="str">
        <f t="shared" ref="G47" si="7">IF(F47="","",E47*F47)</f>
        <v/>
      </c>
    </row>
    <row r="48" spans="1:7" x14ac:dyDescent="0.2">
      <c r="A48" s="65"/>
      <c r="B48" s="104"/>
      <c r="C48" s="106"/>
      <c r="D48" s="90"/>
      <c r="E48" s="105"/>
      <c r="F48" s="84"/>
      <c r="G48" s="100"/>
    </row>
    <row r="49" spans="1:7" x14ac:dyDescent="0.2">
      <c r="A49" s="71">
        <v>2.5</v>
      </c>
      <c r="B49" s="27" t="s">
        <v>166</v>
      </c>
      <c r="C49" s="101" t="s">
        <v>167</v>
      </c>
      <c r="D49" s="31"/>
      <c r="E49" s="105"/>
      <c r="G49" s="100"/>
    </row>
    <row r="50" spans="1:7" ht="24" x14ac:dyDescent="0.2">
      <c r="A50" s="65" t="s">
        <v>168</v>
      </c>
      <c r="B50" s="90"/>
      <c r="C50" s="113" t="s">
        <v>169</v>
      </c>
      <c r="D50" s="90" t="s">
        <v>170</v>
      </c>
      <c r="E50" s="105">
        <v>15632</v>
      </c>
      <c r="F50" s="84"/>
      <c r="G50" s="81" t="s">
        <v>147</v>
      </c>
    </row>
    <row r="51" spans="1:7" x14ac:dyDescent="0.2">
      <c r="A51" s="114"/>
      <c r="B51" s="104"/>
      <c r="C51" s="106"/>
      <c r="D51" s="90"/>
      <c r="E51" s="105"/>
      <c r="G51" s="100"/>
    </row>
    <row r="52" spans="1:7" ht="12.75" x14ac:dyDescent="0.2">
      <c r="A52" s="115"/>
      <c r="B52" s="104"/>
      <c r="C52" s="116"/>
      <c r="D52" s="90"/>
      <c r="E52" s="105"/>
      <c r="G52" s="95"/>
    </row>
    <row r="53" spans="1:7" s="2" customFormat="1" ht="15" customHeight="1" x14ac:dyDescent="0.2">
      <c r="A53" s="391" t="s">
        <v>171</v>
      </c>
      <c r="B53" s="392"/>
      <c r="C53" s="392"/>
      <c r="D53" s="392"/>
      <c r="E53" s="392"/>
      <c r="F53" s="393"/>
      <c r="G53" s="397"/>
    </row>
    <row r="54" spans="1:7" s="2" customFormat="1" x14ac:dyDescent="0.2">
      <c r="A54" s="394"/>
      <c r="B54" s="395"/>
      <c r="C54" s="395"/>
      <c r="D54" s="395"/>
      <c r="E54" s="395"/>
      <c r="F54" s="396"/>
      <c r="G54" s="398"/>
    </row>
    <row r="55" spans="1:7" x14ac:dyDescent="0.2">
      <c r="C55" s="10"/>
      <c r="D55" s="10"/>
      <c r="F55" s="10"/>
      <c r="G55" s="10"/>
    </row>
    <row r="56" spans="1:7" ht="20.100000000000001" customHeight="1" x14ac:dyDescent="0.2">
      <c r="A56" s="389" t="str">
        <f>'Sched1 PG'!$A$1</f>
        <v>UNIVEN CAMPUS WATER UPGRADE PHASE 2 (including intalation of tanks per student residence)</v>
      </c>
      <c r="B56" s="389"/>
      <c r="C56" s="389"/>
      <c r="D56" s="389"/>
      <c r="E56" s="389"/>
      <c r="F56" s="389"/>
      <c r="G56" s="389"/>
    </row>
    <row r="57" spans="1:7" ht="20.100000000000001" customHeight="1" x14ac:dyDescent="0.2">
      <c r="A57" s="58" t="str">
        <f>+'Sched1 PG'!$A$2</f>
        <v xml:space="preserve">PROJECT NUMBER: IN/022/2020  </v>
      </c>
      <c r="B57" s="2"/>
      <c r="C57" s="2"/>
      <c r="D57" s="2"/>
      <c r="E57" s="59"/>
      <c r="F57" s="3"/>
      <c r="G57" s="118"/>
    </row>
    <row r="58" spans="1:7" ht="20.100000000000001" customHeight="1" x14ac:dyDescent="0.2">
      <c r="A58" s="9" t="str">
        <f>+A3</f>
        <v>SCHEDULE 2  : RESERVOIR EARTH WORKS</v>
      </c>
      <c r="B58" s="9"/>
      <c r="C58" s="9"/>
      <c r="D58" s="9"/>
      <c r="E58" s="9"/>
      <c r="F58" s="353" t="str">
        <f>+'Sched1 PG'!$F$3</f>
        <v xml:space="preserve">IN/022/2020  </v>
      </c>
      <c r="G58" s="354"/>
    </row>
    <row r="59" spans="1:7" x14ac:dyDescent="0.2">
      <c r="A59" s="60"/>
      <c r="B59" s="60"/>
      <c r="C59" s="60"/>
      <c r="D59" s="60"/>
      <c r="E59" s="60"/>
      <c r="F59" s="355"/>
      <c r="G59" s="356"/>
    </row>
    <row r="60" spans="1:7" x14ac:dyDescent="0.2">
      <c r="A60" s="11" t="s">
        <v>4</v>
      </c>
      <c r="B60" s="12" t="s">
        <v>5</v>
      </c>
      <c r="C60" s="119"/>
      <c r="D60" s="12" t="s">
        <v>7</v>
      </c>
      <c r="E60" s="61" t="s">
        <v>119</v>
      </c>
      <c r="F60" s="12" t="s">
        <v>9</v>
      </c>
      <c r="G60" s="12" t="s">
        <v>10</v>
      </c>
    </row>
    <row r="61" spans="1:7" x14ac:dyDescent="0.2">
      <c r="A61" s="14" t="s">
        <v>11</v>
      </c>
      <c r="B61" s="15" t="s">
        <v>12</v>
      </c>
      <c r="C61" s="62"/>
      <c r="D61" s="62"/>
      <c r="E61" s="63"/>
      <c r="F61" s="62"/>
      <c r="G61" s="120"/>
    </row>
    <row r="62" spans="1:7" x14ac:dyDescent="0.2">
      <c r="A62" s="399" t="s">
        <v>172</v>
      </c>
      <c r="B62" s="400"/>
      <c r="C62" s="400"/>
      <c r="D62" s="400"/>
      <c r="E62" s="400"/>
      <c r="F62" s="401"/>
      <c r="G62" s="397"/>
    </row>
    <row r="63" spans="1:7" x14ac:dyDescent="0.2">
      <c r="A63" s="402"/>
      <c r="B63" s="395"/>
      <c r="C63" s="395"/>
      <c r="D63" s="395"/>
      <c r="E63" s="395"/>
      <c r="F63" s="396"/>
      <c r="G63" s="398"/>
    </row>
    <row r="64" spans="1:7" x14ac:dyDescent="0.2">
      <c r="A64" s="121"/>
      <c r="B64" s="122"/>
      <c r="C64" s="123"/>
      <c r="D64" s="124"/>
      <c r="E64" s="125"/>
      <c r="F64" s="126"/>
      <c r="G64" s="127"/>
    </row>
    <row r="65" spans="1:7" x14ac:dyDescent="0.2">
      <c r="A65" s="128">
        <v>2.6</v>
      </c>
      <c r="B65" s="128" t="s">
        <v>173</v>
      </c>
      <c r="C65" s="101" t="s">
        <v>174</v>
      </c>
      <c r="D65" s="90"/>
      <c r="E65" s="102"/>
      <c r="G65" s="100"/>
    </row>
    <row r="66" spans="1:7" ht="12.75" x14ac:dyDescent="0.2">
      <c r="A66" s="115"/>
      <c r="B66" s="71"/>
      <c r="C66" s="129"/>
      <c r="D66" s="90"/>
      <c r="E66" s="102"/>
      <c r="G66" s="100"/>
    </row>
    <row r="67" spans="1:7" ht="38.25" x14ac:dyDescent="0.2">
      <c r="A67" s="115"/>
      <c r="B67" s="90" t="s">
        <v>175</v>
      </c>
      <c r="C67" s="116" t="s">
        <v>176</v>
      </c>
      <c r="D67" s="90"/>
      <c r="E67" s="102"/>
      <c r="G67" s="100"/>
    </row>
    <row r="68" spans="1:7" ht="12.75" x14ac:dyDescent="0.2">
      <c r="A68" s="130"/>
      <c r="B68" s="90"/>
      <c r="C68" s="116"/>
      <c r="D68" s="90"/>
      <c r="E68" s="102"/>
      <c r="G68" s="100"/>
    </row>
    <row r="69" spans="1:7" ht="25.5" x14ac:dyDescent="0.2">
      <c r="A69" s="115"/>
      <c r="B69" s="104"/>
      <c r="C69" s="116" t="s">
        <v>177</v>
      </c>
      <c r="D69" s="90" t="s">
        <v>178</v>
      </c>
      <c r="E69" s="105">
        <v>3</v>
      </c>
      <c r="F69" s="84"/>
      <c r="G69" s="95" t="s">
        <v>147</v>
      </c>
    </row>
    <row r="70" spans="1:7" ht="12.75" x14ac:dyDescent="0.2">
      <c r="A70" s="115"/>
      <c r="B70" s="104"/>
      <c r="C70" s="116"/>
      <c r="D70" s="90"/>
      <c r="E70" s="105"/>
      <c r="F70" s="131"/>
      <c r="G70" s="95"/>
    </row>
    <row r="71" spans="1:7" ht="27" customHeight="1" x14ac:dyDescent="0.2">
      <c r="A71" s="80"/>
      <c r="B71" s="80"/>
      <c r="C71" s="132" t="s">
        <v>179</v>
      </c>
      <c r="D71" s="65" t="s">
        <v>178</v>
      </c>
      <c r="E71" s="109">
        <v>1</v>
      </c>
      <c r="F71" s="133"/>
      <c r="G71" s="95" t="s">
        <v>147</v>
      </c>
    </row>
    <row r="72" spans="1:7" ht="13.5" customHeight="1" x14ac:dyDescent="0.2">
      <c r="A72" s="80"/>
      <c r="B72" s="80"/>
      <c r="C72" s="134"/>
      <c r="D72" s="65"/>
      <c r="E72" s="109"/>
      <c r="F72" s="133"/>
      <c r="G72" s="95"/>
    </row>
    <row r="73" spans="1:7" ht="12.75" x14ac:dyDescent="0.2">
      <c r="A73" s="115"/>
      <c r="B73" s="80"/>
      <c r="C73" s="134" t="s">
        <v>180</v>
      </c>
      <c r="D73" s="65" t="s">
        <v>178</v>
      </c>
      <c r="E73" s="109">
        <v>3</v>
      </c>
      <c r="F73" s="133"/>
      <c r="G73" s="95" t="s">
        <v>147</v>
      </c>
    </row>
    <row r="74" spans="1:7" x14ac:dyDescent="0.2">
      <c r="A74" s="80"/>
      <c r="B74" s="80"/>
      <c r="C74" s="77"/>
      <c r="D74" s="65"/>
      <c r="E74" s="98"/>
      <c r="F74" s="135"/>
      <c r="G74" s="100"/>
    </row>
    <row r="75" spans="1:7" x14ac:dyDescent="0.2">
      <c r="A75" s="71">
        <v>2.7</v>
      </c>
      <c r="B75" s="96" t="s">
        <v>13</v>
      </c>
      <c r="C75" s="101" t="s">
        <v>181</v>
      </c>
      <c r="D75" s="90"/>
      <c r="E75" s="105"/>
      <c r="G75" s="100"/>
    </row>
    <row r="76" spans="1:7" x14ac:dyDescent="0.2">
      <c r="A76" s="114"/>
      <c r="B76" s="96" t="s">
        <v>182</v>
      </c>
      <c r="C76" s="106"/>
      <c r="D76" s="90"/>
      <c r="E76" s="105"/>
      <c r="G76" s="100"/>
    </row>
    <row r="77" spans="1:7" x14ac:dyDescent="0.2">
      <c r="A77" s="114"/>
      <c r="B77" s="104" t="s">
        <v>183</v>
      </c>
      <c r="C77" s="403" t="s">
        <v>184</v>
      </c>
      <c r="D77" s="90" t="s">
        <v>95</v>
      </c>
      <c r="E77" s="105">
        <v>162</v>
      </c>
      <c r="F77" s="79"/>
      <c r="G77" s="81" t="str">
        <f t="shared" ref="G77" si="8">IF(F77="","",E77*F77)</f>
        <v/>
      </c>
    </row>
    <row r="78" spans="1:7" x14ac:dyDescent="0.2">
      <c r="A78" s="114"/>
      <c r="B78" s="104"/>
      <c r="C78" s="403"/>
      <c r="D78" s="90"/>
      <c r="E78" s="105"/>
      <c r="G78" s="100"/>
    </row>
    <row r="79" spans="1:7" x14ac:dyDescent="0.2">
      <c r="A79" s="65"/>
      <c r="B79" s="31"/>
      <c r="C79" s="136"/>
      <c r="D79" s="137"/>
      <c r="E79" s="87"/>
      <c r="F79" s="135"/>
      <c r="G79" s="100"/>
    </row>
    <row r="80" spans="1:7" x14ac:dyDescent="0.2">
      <c r="A80" s="65"/>
      <c r="B80" s="71" t="s">
        <v>13</v>
      </c>
      <c r="C80" s="77"/>
      <c r="D80" s="65"/>
      <c r="E80" s="109"/>
      <c r="F80" s="135"/>
      <c r="G80" s="100"/>
    </row>
    <row r="81" spans="1:7" x14ac:dyDescent="0.2">
      <c r="A81" s="71">
        <v>2.8</v>
      </c>
      <c r="B81" s="71" t="s">
        <v>185</v>
      </c>
      <c r="C81" s="77"/>
      <c r="D81" s="65"/>
      <c r="E81" s="109"/>
      <c r="F81" s="135"/>
      <c r="G81" s="100"/>
    </row>
    <row r="82" spans="1:7" ht="24" x14ac:dyDescent="0.2">
      <c r="A82" s="65"/>
      <c r="B82" s="80" t="s">
        <v>186</v>
      </c>
      <c r="C82" s="77" t="s">
        <v>187</v>
      </c>
      <c r="D82" s="65" t="s">
        <v>95</v>
      </c>
      <c r="E82" s="109">
        <v>977</v>
      </c>
      <c r="F82" s="84"/>
      <c r="G82" s="95" t="s">
        <v>147</v>
      </c>
    </row>
    <row r="83" spans="1:7" x14ac:dyDescent="0.2">
      <c r="A83" s="71"/>
      <c r="B83" s="80"/>
      <c r="C83" s="77"/>
      <c r="D83" s="65"/>
      <c r="E83" s="109"/>
      <c r="F83" s="135"/>
      <c r="G83" s="100"/>
    </row>
    <row r="84" spans="1:7" ht="12.75" x14ac:dyDescent="0.2">
      <c r="A84" s="65"/>
      <c r="B84" s="80" t="s">
        <v>173</v>
      </c>
      <c r="C84" s="138" t="s">
        <v>188</v>
      </c>
      <c r="D84" s="65"/>
      <c r="E84" s="109"/>
      <c r="F84" s="135"/>
      <c r="G84" s="100"/>
    </row>
    <row r="85" spans="1:7" ht="12.75" x14ac:dyDescent="0.2">
      <c r="A85" s="65"/>
      <c r="B85" s="80"/>
      <c r="C85" s="138"/>
      <c r="D85" s="65"/>
      <c r="E85" s="109"/>
      <c r="G85" s="100"/>
    </row>
    <row r="86" spans="1:7" ht="12.75" x14ac:dyDescent="0.2">
      <c r="A86" s="65"/>
      <c r="B86" s="80"/>
      <c r="C86" s="138" t="s">
        <v>189</v>
      </c>
      <c r="D86" s="65" t="s">
        <v>190</v>
      </c>
      <c r="E86" s="109">
        <v>31</v>
      </c>
      <c r="F86" s="79"/>
      <c r="G86" s="95" t="s">
        <v>147</v>
      </c>
    </row>
    <row r="87" spans="1:7" x14ac:dyDescent="0.2">
      <c r="A87" s="65"/>
      <c r="B87" s="80"/>
      <c r="C87" s="77"/>
      <c r="D87" s="65"/>
      <c r="E87" s="109"/>
      <c r="F87" s="135"/>
      <c r="G87" s="100"/>
    </row>
    <row r="88" spans="1:7" ht="13.5" customHeight="1" x14ac:dyDescent="0.2">
      <c r="A88" s="115"/>
      <c r="B88" s="71" t="s">
        <v>13</v>
      </c>
      <c r="C88" s="106"/>
      <c r="D88" s="90"/>
      <c r="E88" s="90"/>
      <c r="F88" s="117"/>
      <c r="G88" s="81" t="str">
        <f t="shared" ref="G88:G100" si="9">IF(F88="","",E88*F88)</f>
        <v/>
      </c>
    </row>
    <row r="89" spans="1:7" x14ac:dyDescent="0.2">
      <c r="A89" s="139">
        <v>2.9</v>
      </c>
      <c r="B89" s="96" t="s">
        <v>182</v>
      </c>
      <c r="C89" s="140" t="s">
        <v>191</v>
      </c>
      <c r="D89" s="65"/>
      <c r="E89" s="90"/>
      <c r="F89" s="117"/>
      <c r="G89" s="81" t="str">
        <f t="shared" si="9"/>
        <v/>
      </c>
    </row>
    <row r="90" spans="1:7" x14ac:dyDescent="0.2">
      <c r="A90" s="139"/>
      <c r="B90" s="96"/>
      <c r="D90" s="65"/>
      <c r="E90" s="90"/>
      <c r="F90" s="73"/>
      <c r="G90" s="81" t="str">
        <f t="shared" si="9"/>
        <v/>
      </c>
    </row>
    <row r="91" spans="1:7" ht="12.75" x14ac:dyDescent="0.2">
      <c r="A91" s="89" t="s">
        <v>192</v>
      </c>
      <c r="B91" s="96"/>
      <c r="C91" s="1" t="s">
        <v>193</v>
      </c>
      <c r="D91" s="65"/>
      <c r="E91" s="90"/>
      <c r="F91" s="73"/>
      <c r="G91" s="81" t="str">
        <f t="shared" si="9"/>
        <v/>
      </c>
    </row>
    <row r="92" spans="1:7" x14ac:dyDescent="0.2">
      <c r="A92" s="80"/>
      <c r="B92" s="96"/>
      <c r="C92" s="106"/>
      <c r="D92" s="65"/>
      <c r="E92" s="90"/>
      <c r="F92" s="73"/>
      <c r="G92" s="81" t="str">
        <f t="shared" si="9"/>
        <v/>
      </c>
    </row>
    <row r="93" spans="1:7" ht="12.75" x14ac:dyDescent="0.2">
      <c r="A93" s="80"/>
      <c r="B93" s="96"/>
      <c r="C93" s="142" t="s">
        <v>194</v>
      </c>
      <c r="D93" s="65"/>
      <c r="E93" s="90"/>
      <c r="F93" s="73"/>
      <c r="G93" s="81" t="str">
        <f t="shared" si="9"/>
        <v/>
      </c>
    </row>
    <row r="94" spans="1:7" x14ac:dyDescent="0.2">
      <c r="A94" s="80"/>
      <c r="B94" s="96"/>
      <c r="C94" s="106" t="s">
        <v>195</v>
      </c>
      <c r="D94" s="65"/>
      <c r="E94" s="90"/>
      <c r="F94" s="73"/>
      <c r="G94" s="81" t="str">
        <f t="shared" si="9"/>
        <v/>
      </c>
    </row>
    <row r="95" spans="1:7" x14ac:dyDescent="0.2">
      <c r="A95" s="80"/>
      <c r="B95" s="96"/>
      <c r="C95" s="106"/>
      <c r="D95" s="65"/>
      <c r="E95" s="90"/>
      <c r="F95" s="73"/>
      <c r="G95" s="81" t="str">
        <f t="shared" si="9"/>
        <v/>
      </c>
    </row>
    <row r="96" spans="1:7" x14ac:dyDescent="0.2">
      <c r="A96" s="80"/>
      <c r="B96" s="96"/>
      <c r="C96" s="106" t="s">
        <v>196</v>
      </c>
      <c r="D96" s="65"/>
      <c r="E96" s="90"/>
      <c r="F96" s="73"/>
      <c r="G96" s="81" t="str">
        <f t="shared" si="9"/>
        <v/>
      </c>
    </row>
    <row r="97" spans="1:7" ht="12.75" x14ac:dyDescent="0.2">
      <c r="A97" s="80"/>
      <c r="B97" s="96"/>
      <c r="C97" s="106" t="s">
        <v>197</v>
      </c>
      <c r="D97" s="143" t="s">
        <v>95</v>
      </c>
      <c r="E97" s="90">
        <v>0</v>
      </c>
      <c r="F97" s="73"/>
      <c r="G97" s="95" t="s">
        <v>147</v>
      </c>
    </row>
    <row r="98" spans="1:7" x14ac:dyDescent="0.2">
      <c r="A98" s="80"/>
      <c r="B98" s="96"/>
      <c r="C98" s="106"/>
      <c r="D98" s="90"/>
      <c r="E98" s="90"/>
      <c r="F98" s="73"/>
      <c r="G98" s="81" t="str">
        <f t="shared" si="9"/>
        <v/>
      </c>
    </row>
    <row r="99" spans="1:7" x14ac:dyDescent="0.2">
      <c r="A99" s="139"/>
      <c r="B99" s="71" t="s">
        <v>13</v>
      </c>
      <c r="C99" s="106"/>
      <c r="D99" s="90"/>
      <c r="E99" s="90"/>
      <c r="F99" s="73"/>
      <c r="G99" s="81" t="str">
        <f t="shared" si="9"/>
        <v/>
      </c>
    </row>
    <row r="100" spans="1:7" ht="12.75" x14ac:dyDescent="0.2">
      <c r="A100" s="139" t="s">
        <v>198</v>
      </c>
      <c r="B100" s="96" t="s">
        <v>185</v>
      </c>
      <c r="C100" s="144" t="s">
        <v>199</v>
      </c>
      <c r="D100" s="65"/>
      <c r="E100" s="90"/>
      <c r="F100" s="73"/>
      <c r="G100" s="81" t="str">
        <f t="shared" si="9"/>
        <v/>
      </c>
    </row>
    <row r="101" spans="1:7" x14ac:dyDescent="0.2">
      <c r="A101" s="80"/>
      <c r="B101" s="96"/>
      <c r="C101" s="106"/>
      <c r="D101" s="90"/>
      <c r="E101" s="90"/>
      <c r="F101" s="73"/>
      <c r="G101" s="81"/>
    </row>
    <row r="102" spans="1:7" x14ac:dyDescent="0.2">
      <c r="A102" s="80"/>
      <c r="B102" s="96"/>
      <c r="C102" s="106" t="s">
        <v>200</v>
      </c>
      <c r="D102" s="90"/>
      <c r="E102" s="90"/>
      <c r="F102" s="73"/>
      <c r="G102" s="81"/>
    </row>
    <row r="103" spans="1:7" x14ac:dyDescent="0.2">
      <c r="A103" s="80"/>
      <c r="B103" s="96"/>
      <c r="C103" s="106" t="s">
        <v>201</v>
      </c>
      <c r="D103" s="90"/>
      <c r="E103" s="90"/>
      <c r="F103" s="73"/>
      <c r="G103" s="81"/>
    </row>
    <row r="104" spans="1:7" ht="24" x14ac:dyDescent="0.2">
      <c r="A104" s="80"/>
      <c r="B104" s="96"/>
      <c r="C104" s="106" t="s">
        <v>202</v>
      </c>
      <c r="D104" s="143" t="s">
        <v>95</v>
      </c>
      <c r="E104" s="90">
        <v>0</v>
      </c>
      <c r="F104" s="73"/>
      <c r="G104" s="81" t="s">
        <v>147</v>
      </c>
    </row>
    <row r="105" spans="1:7" s="2" customFormat="1" ht="15" customHeight="1" x14ac:dyDescent="0.2">
      <c r="A105" s="80"/>
      <c r="B105" s="80"/>
      <c r="C105" s="77"/>
      <c r="D105" s="65"/>
      <c r="E105" s="78"/>
      <c r="F105" s="135"/>
      <c r="G105" s="95"/>
    </row>
    <row r="106" spans="1:7" s="2" customFormat="1" ht="15" customHeight="1" x14ac:dyDescent="0.2">
      <c r="A106" s="80"/>
      <c r="B106" s="80"/>
      <c r="C106" s="77"/>
      <c r="D106" s="65"/>
      <c r="E106" s="98"/>
      <c r="F106" s="135"/>
      <c r="G106" s="100"/>
    </row>
    <row r="107" spans="1:7" x14ac:dyDescent="0.2">
      <c r="A107" s="80"/>
      <c r="B107" s="104"/>
      <c r="C107" s="106"/>
      <c r="D107" s="90"/>
      <c r="E107" s="102"/>
      <c r="F107" s="145"/>
      <c r="G107" s="100"/>
    </row>
    <row r="108" spans="1:7" x14ac:dyDescent="0.2">
      <c r="A108" s="365" t="s">
        <v>203</v>
      </c>
      <c r="B108" s="366"/>
      <c r="C108" s="366"/>
      <c r="D108" s="366"/>
      <c r="E108" s="383"/>
      <c r="F108" s="385"/>
      <c r="G108" s="386"/>
    </row>
    <row r="109" spans="1:7" x14ac:dyDescent="0.2">
      <c r="A109" s="368"/>
      <c r="B109" s="369"/>
      <c r="C109" s="369"/>
      <c r="D109" s="369"/>
      <c r="E109" s="384"/>
      <c r="F109" s="387"/>
      <c r="G109" s="388"/>
    </row>
    <row r="110" spans="1:7" x14ac:dyDescent="0.2">
      <c r="A110" s="146"/>
      <c r="B110" s="146"/>
      <c r="C110" s="146"/>
      <c r="D110" s="146"/>
      <c r="E110" s="146"/>
      <c r="F110" s="3"/>
      <c r="G110" s="3"/>
    </row>
  </sheetData>
  <mergeCells count="12">
    <mergeCell ref="A108:E109"/>
    <mergeCell ref="F108:G109"/>
    <mergeCell ref="A1:G1"/>
    <mergeCell ref="F2:G3"/>
    <mergeCell ref="C4:C5"/>
    <mergeCell ref="A53:F54"/>
    <mergeCell ref="G53:G54"/>
    <mergeCell ref="A56:G56"/>
    <mergeCell ref="F58:G59"/>
    <mergeCell ref="A62:F63"/>
    <mergeCell ref="G62:G63"/>
    <mergeCell ref="C77:C78"/>
  </mergeCells>
  <pageMargins left="0.55118110236220474" right="0.35433070866141736" top="0.31496062992125984" bottom="0.15748031496062992" header="0.86614173228346458" footer="0.27559055118110237"/>
  <pageSetup paperSize="9" scale="90" firstPageNumber="42" orientation="portrait" useFirstPageNumber="1" r:id="rId1"/>
  <headerFooter alignWithMargins="0">
    <oddFooter>&amp;L&amp;9Part C2: Pricing Data&amp;C&amp;9C&amp;P of C 118&amp;R&amp;9C2.2
Bill of Quantities</oddFooter>
  </headerFooter>
  <rowBreaks count="1" manualBreakCount="1">
    <brk id="5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E8C62-7194-440D-82FD-66DBDF8682B3}">
  <sheetPr>
    <tabColor theme="7" tint="0.39997558519241921"/>
  </sheetPr>
  <dimension ref="A1:H186"/>
  <sheetViews>
    <sheetView view="pageBreakPreview" topLeftCell="A19" zoomScaleNormal="100" zoomScaleSheetLayoutView="100" workbookViewId="0">
      <selection activeCell="F19" sqref="F1:F1048576"/>
    </sheetView>
  </sheetViews>
  <sheetFormatPr defaultRowHeight="12.75" x14ac:dyDescent="0.2"/>
  <cols>
    <col min="1" max="1" width="5.7109375" style="148" customWidth="1"/>
    <col min="2" max="2" width="8.28515625" style="148" customWidth="1"/>
    <col min="3" max="3" width="3" style="148" customWidth="1"/>
    <col min="4" max="4" width="44.140625" style="148" customWidth="1"/>
    <col min="5" max="5" width="5.42578125" style="148" customWidth="1"/>
    <col min="6" max="6" width="8" style="151" customWidth="1"/>
    <col min="7" max="7" width="11" style="199" bestFit="1" customWidth="1"/>
    <col min="8" max="8" width="13.7109375" style="197" bestFit="1" customWidth="1"/>
    <col min="9" max="16384" width="9.140625" style="148"/>
  </cols>
  <sheetData>
    <row r="1" spans="1:8" ht="20.100000000000001" customHeight="1" x14ac:dyDescent="0.2">
      <c r="A1" s="389" t="str">
        <f>'Sched1 PG'!$A$1</f>
        <v>UNIVEN CAMPUS WATER UPGRADE PHASE 2 (including intalation of tanks per student residence)</v>
      </c>
      <c r="B1" s="389"/>
      <c r="C1" s="389"/>
      <c r="D1" s="389"/>
      <c r="E1" s="389"/>
      <c r="F1" s="389"/>
      <c r="G1" s="389"/>
      <c r="H1" s="147"/>
    </row>
    <row r="2" spans="1:8" ht="20.100000000000001" customHeight="1" x14ac:dyDescent="0.2">
      <c r="A2" s="58" t="str">
        <f>+'Sched1 PG'!$A$2</f>
        <v xml:space="preserve">PROJECT NUMBER: IN/022/2020  </v>
      </c>
      <c r="B2" s="2"/>
      <c r="C2" s="2"/>
      <c r="D2" s="2"/>
      <c r="E2" s="149"/>
      <c r="F2" s="3"/>
      <c r="G2" s="353" t="str">
        <f>+'Sched1 PG'!$F$3</f>
        <v xml:space="preserve">IN/022/2020  </v>
      </c>
      <c r="H2" s="354"/>
    </row>
    <row r="3" spans="1:8" ht="20.100000000000001" customHeight="1" x14ac:dyDescent="0.2">
      <c r="A3" s="150" t="s">
        <v>204</v>
      </c>
      <c r="G3" s="355"/>
      <c r="H3" s="356"/>
    </row>
    <row r="4" spans="1:8" ht="12.95" customHeight="1" x14ac:dyDescent="0.2">
      <c r="A4" s="152" t="s">
        <v>4</v>
      </c>
      <c r="B4" s="153" t="s">
        <v>5</v>
      </c>
      <c r="C4" s="410" t="s">
        <v>6</v>
      </c>
      <c r="D4" s="411"/>
      <c r="E4" s="414" t="str">
        <f>+'[19]Sched2 Earthw'!D4:D5</f>
        <v>UNIT</v>
      </c>
      <c r="F4" s="414" t="s">
        <v>253</v>
      </c>
      <c r="G4" s="416" t="s">
        <v>9</v>
      </c>
      <c r="H4" s="414" t="str">
        <f>+'[19]Sched2 Earthw'!G4:G5</f>
        <v>AMOUNT</v>
      </c>
    </row>
    <row r="5" spans="1:8" ht="12.95" customHeight="1" x14ac:dyDescent="0.2">
      <c r="A5" s="154" t="s">
        <v>11</v>
      </c>
      <c r="B5" s="155" t="s">
        <v>12</v>
      </c>
      <c r="C5" s="412"/>
      <c r="D5" s="413"/>
      <c r="E5" s="415"/>
      <c r="F5" s="415"/>
      <c r="G5" s="417"/>
      <c r="H5" s="415"/>
    </row>
    <row r="6" spans="1:8" ht="12.95" customHeight="1" x14ac:dyDescent="0.2">
      <c r="A6" s="156"/>
      <c r="B6" s="157" t="s">
        <v>13</v>
      </c>
      <c r="C6" s="158"/>
      <c r="D6" s="159"/>
      <c r="E6" s="160"/>
      <c r="F6" s="161"/>
      <c r="G6" s="162"/>
      <c r="H6" s="163"/>
    </row>
    <row r="7" spans="1:8" ht="12.95" customHeight="1" x14ac:dyDescent="0.2">
      <c r="A7" s="164">
        <v>3.1</v>
      </c>
      <c r="B7" s="157" t="s">
        <v>205</v>
      </c>
      <c r="C7" s="165" t="s">
        <v>206</v>
      </c>
      <c r="D7" s="166"/>
      <c r="E7" s="160"/>
      <c r="F7" s="161"/>
      <c r="G7" s="162"/>
      <c r="H7" s="163"/>
    </row>
    <row r="8" spans="1:8" ht="12.95" customHeight="1" x14ac:dyDescent="0.2">
      <c r="A8" s="167" t="s">
        <v>207</v>
      </c>
      <c r="B8" s="168"/>
      <c r="C8" s="169" t="s">
        <v>208</v>
      </c>
      <c r="D8" s="170"/>
      <c r="E8" s="160"/>
      <c r="F8" s="161"/>
      <c r="G8" s="162"/>
      <c r="H8" s="163"/>
    </row>
    <row r="9" spans="1:8" ht="12.95" customHeight="1" x14ac:dyDescent="0.2">
      <c r="A9" s="167"/>
      <c r="B9" s="171" t="s">
        <v>57</v>
      </c>
      <c r="C9" s="158" t="s">
        <v>209</v>
      </c>
      <c r="D9" s="170"/>
      <c r="E9" s="160"/>
      <c r="F9" s="161"/>
      <c r="G9" s="162"/>
      <c r="H9" s="163"/>
    </row>
    <row r="10" spans="1:8" ht="12.95" customHeight="1" x14ac:dyDescent="0.2">
      <c r="A10" s="156"/>
      <c r="B10" s="172"/>
      <c r="C10" s="158" t="s">
        <v>210</v>
      </c>
      <c r="D10" s="170"/>
      <c r="E10" s="160" t="s">
        <v>211</v>
      </c>
      <c r="F10" s="161">
        <v>0</v>
      </c>
      <c r="G10" s="162"/>
      <c r="H10" s="173" t="s">
        <v>147</v>
      </c>
    </row>
    <row r="11" spans="1:8" ht="12.95" customHeight="1" x14ac:dyDescent="0.2">
      <c r="A11" s="156"/>
      <c r="B11" s="172"/>
      <c r="C11" s="158"/>
      <c r="D11" s="170"/>
      <c r="E11" s="160"/>
      <c r="F11" s="161"/>
      <c r="G11" s="162"/>
      <c r="H11" s="173"/>
    </row>
    <row r="12" spans="1:8" ht="12.95" customHeight="1" x14ac:dyDescent="0.2">
      <c r="A12" s="167" t="s">
        <v>212</v>
      </c>
      <c r="B12" s="171" t="s">
        <v>83</v>
      </c>
      <c r="C12" s="169" t="s">
        <v>213</v>
      </c>
      <c r="D12" s="159"/>
      <c r="E12" s="160"/>
      <c r="F12" s="161"/>
      <c r="G12" s="162"/>
      <c r="H12" s="173"/>
    </row>
    <row r="13" spans="1:8" ht="12.95" customHeight="1" x14ac:dyDescent="0.2">
      <c r="A13" s="167"/>
      <c r="B13" s="172"/>
      <c r="C13" s="158" t="s">
        <v>214</v>
      </c>
      <c r="D13" s="159" t="s">
        <v>215</v>
      </c>
      <c r="E13" s="160" t="s">
        <v>95</v>
      </c>
      <c r="F13" s="161">
        <v>112</v>
      </c>
      <c r="G13" s="162"/>
      <c r="H13" s="173"/>
    </row>
    <row r="14" spans="1:8" ht="12.95" customHeight="1" x14ac:dyDescent="0.2">
      <c r="A14" s="167"/>
      <c r="B14" s="172"/>
      <c r="C14" s="158"/>
      <c r="D14" s="159"/>
      <c r="E14" s="160"/>
      <c r="F14" s="161"/>
      <c r="G14" s="162"/>
      <c r="H14" s="173"/>
    </row>
    <row r="15" spans="1:8" ht="12.95" customHeight="1" x14ac:dyDescent="0.2">
      <c r="A15" s="167"/>
      <c r="B15" s="172"/>
      <c r="C15" s="158" t="s">
        <v>216</v>
      </c>
      <c r="D15" s="159" t="s">
        <v>217</v>
      </c>
      <c r="E15" s="160" t="s">
        <v>95</v>
      </c>
      <c r="F15" s="161">
        <v>39</v>
      </c>
      <c r="G15" s="162"/>
      <c r="H15" s="173"/>
    </row>
    <row r="16" spans="1:8" ht="12.95" customHeight="1" x14ac:dyDescent="0.2">
      <c r="A16" s="167"/>
      <c r="B16" s="172"/>
      <c r="C16" s="158"/>
      <c r="D16" s="159"/>
      <c r="E16" s="160"/>
      <c r="F16" s="161"/>
      <c r="G16" s="162"/>
      <c r="H16" s="173"/>
    </row>
    <row r="17" spans="1:8" ht="12.95" customHeight="1" x14ac:dyDescent="0.2">
      <c r="A17" s="167" t="s">
        <v>218</v>
      </c>
      <c r="B17" s="171" t="s">
        <v>83</v>
      </c>
      <c r="C17" s="169" t="s">
        <v>219</v>
      </c>
      <c r="D17" s="159"/>
      <c r="E17" s="160"/>
      <c r="F17" s="161"/>
      <c r="G17" s="162"/>
      <c r="H17" s="173"/>
    </row>
    <row r="18" spans="1:8" ht="12.95" customHeight="1" x14ac:dyDescent="0.2">
      <c r="A18" s="167"/>
      <c r="B18" s="172"/>
      <c r="C18" s="169" t="s">
        <v>220</v>
      </c>
      <c r="D18" s="159"/>
      <c r="E18" s="160"/>
      <c r="F18" s="161"/>
      <c r="G18" s="162"/>
      <c r="H18" s="173"/>
    </row>
    <row r="19" spans="1:8" ht="12.95" customHeight="1" x14ac:dyDescent="0.2">
      <c r="A19" s="167"/>
      <c r="B19" s="172"/>
      <c r="C19" s="158" t="s">
        <v>214</v>
      </c>
      <c r="D19" s="159" t="s">
        <v>221</v>
      </c>
      <c r="E19" s="160" t="s">
        <v>95</v>
      </c>
      <c r="F19" s="161"/>
      <c r="G19" s="162"/>
      <c r="H19" s="173" t="s">
        <v>147</v>
      </c>
    </row>
    <row r="20" spans="1:8" ht="12.95" customHeight="1" x14ac:dyDescent="0.2">
      <c r="A20" s="167"/>
      <c r="B20" s="172"/>
      <c r="C20" s="158"/>
      <c r="D20" s="159"/>
      <c r="E20" s="160"/>
      <c r="F20" s="161"/>
      <c r="G20" s="162"/>
      <c r="H20" s="173" t="s">
        <v>419</v>
      </c>
    </row>
    <row r="21" spans="1:8" ht="12.95" customHeight="1" x14ac:dyDescent="0.2">
      <c r="A21" s="167"/>
      <c r="B21" s="171"/>
      <c r="C21" s="158" t="s">
        <v>216</v>
      </c>
      <c r="D21" s="159" t="s">
        <v>222</v>
      </c>
      <c r="E21" s="160" t="s">
        <v>95</v>
      </c>
      <c r="F21" s="161"/>
      <c r="G21" s="162"/>
      <c r="H21" s="173" t="s">
        <v>147</v>
      </c>
    </row>
    <row r="22" spans="1:8" ht="12.95" customHeight="1" x14ac:dyDescent="0.2">
      <c r="A22" s="167"/>
      <c r="B22" s="171"/>
      <c r="C22" s="169"/>
      <c r="D22" s="159" t="s">
        <v>223</v>
      </c>
      <c r="E22" s="160"/>
      <c r="F22" s="161"/>
      <c r="G22" s="162"/>
      <c r="H22" s="173"/>
    </row>
    <row r="23" spans="1:8" ht="12.95" customHeight="1" x14ac:dyDescent="0.2">
      <c r="A23" s="156"/>
      <c r="B23" s="157" t="s">
        <v>13</v>
      </c>
      <c r="C23" s="158"/>
      <c r="D23" s="159"/>
      <c r="E23" s="160"/>
      <c r="F23" s="161"/>
      <c r="G23" s="162"/>
      <c r="H23" s="173"/>
    </row>
    <row r="24" spans="1:8" ht="12.95" customHeight="1" x14ac:dyDescent="0.2">
      <c r="A24" s="164">
        <v>3.2</v>
      </c>
      <c r="B24" s="157" t="s">
        <v>205</v>
      </c>
      <c r="C24" s="165" t="s">
        <v>224</v>
      </c>
      <c r="D24" s="166"/>
      <c r="E24" s="160"/>
      <c r="F24" s="161"/>
      <c r="G24" s="162"/>
      <c r="H24" s="173"/>
    </row>
    <row r="25" spans="1:8" ht="12.95" customHeight="1" x14ac:dyDescent="0.2">
      <c r="A25" s="167" t="s">
        <v>225</v>
      </c>
      <c r="B25" s="171" t="s">
        <v>129</v>
      </c>
      <c r="C25" s="165" t="s">
        <v>226</v>
      </c>
      <c r="D25" s="174"/>
      <c r="E25" s="160"/>
      <c r="F25" s="161"/>
      <c r="G25" s="162"/>
      <c r="H25" s="173"/>
    </row>
    <row r="26" spans="1:8" ht="12.95" customHeight="1" x14ac:dyDescent="0.2">
      <c r="A26" s="167"/>
      <c r="B26" s="172"/>
      <c r="C26" s="175" t="s">
        <v>227</v>
      </c>
      <c r="D26" s="166" t="s">
        <v>228</v>
      </c>
      <c r="E26" s="160"/>
      <c r="F26" s="161"/>
      <c r="G26" s="162"/>
      <c r="H26" s="173"/>
    </row>
    <row r="27" spans="1:8" ht="12.95" customHeight="1" x14ac:dyDescent="0.2">
      <c r="A27" s="167"/>
      <c r="B27" s="172"/>
      <c r="C27" s="158" t="s">
        <v>214</v>
      </c>
      <c r="D27" s="159" t="s">
        <v>229</v>
      </c>
      <c r="E27" s="160" t="s">
        <v>211</v>
      </c>
      <c r="F27" s="161">
        <v>410</v>
      </c>
      <c r="G27" s="162"/>
      <c r="H27" s="173"/>
    </row>
    <row r="28" spans="1:8" ht="12.95" customHeight="1" x14ac:dyDescent="0.2">
      <c r="A28" s="167"/>
      <c r="B28" s="172"/>
      <c r="C28" s="158"/>
      <c r="D28" s="159"/>
      <c r="E28" s="160"/>
      <c r="F28" s="161"/>
      <c r="G28" s="162"/>
      <c r="H28" s="173"/>
    </row>
    <row r="29" spans="1:8" ht="12.95" customHeight="1" x14ac:dyDescent="0.2">
      <c r="A29" s="167" t="s">
        <v>230</v>
      </c>
      <c r="B29" s="172"/>
      <c r="C29" s="175" t="s">
        <v>231</v>
      </c>
      <c r="D29" s="28" t="s">
        <v>232</v>
      </c>
      <c r="E29" s="160"/>
      <c r="F29" s="161"/>
      <c r="G29" s="162"/>
      <c r="H29" s="173"/>
    </row>
    <row r="30" spans="1:8" ht="12.95" customHeight="1" x14ac:dyDescent="0.2">
      <c r="A30" s="167"/>
      <c r="B30" s="172"/>
      <c r="C30" s="158" t="s">
        <v>214</v>
      </c>
      <c r="D30" s="159" t="s">
        <v>215</v>
      </c>
      <c r="E30" s="160" t="s">
        <v>233</v>
      </c>
      <c r="F30" s="161">
        <v>81</v>
      </c>
      <c r="G30" s="162"/>
      <c r="H30" s="173"/>
    </row>
    <row r="31" spans="1:8" ht="12.95" customHeight="1" x14ac:dyDescent="0.2">
      <c r="A31" s="167"/>
      <c r="B31" s="172"/>
      <c r="D31" s="159"/>
      <c r="E31" s="160"/>
      <c r="F31" s="161"/>
      <c r="G31" s="162"/>
      <c r="H31" s="173"/>
    </row>
    <row r="32" spans="1:8" s="177" customFormat="1" ht="12.75" customHeight="1" x14ac:dyDescent="0.2">
      <c r="A32" s="164">
        <v>3.3</v>
      </c>
      <c r="B32" s="172"/>
      <c r="C32" s="165" t="s">
        <v>234</v>
      </c>
      <c r="D32" s="166"/>
      <c r="E32" s="160"/>
      <c r="F32" s="176"/>
      <c r="G32" s="162"/>
      <c r="H32" s="173"/>
    </row>
    <row r="33" spans="1:8" s="177" customFormat="1" ht="12.75" customHeight="1" x14ac:dyDescent="0.2">
      <c r="A33" s="178" t="s">
        <v>235</v>
      </c>
      <c r="B33" s="171" t="s">
        <v>236</v>
      </c>
      <c r="C33" s="158" t="s">
        <v>237</v>
      </c>
      <c r="D33" s="159"/>
      <c r="E33" s="160" t="s">
        <v>190</v>
      </c>
      <c r="F33" s="179">
        <v>21</v>
      </c>
      <c r="G33" s="162"/>
      <c r="H33" s="173"/>
    </row>
    <row r="34" spans="1:8" s="177" customFormat="1" ht="12.75" customHeight="1" x14ac:dyDescent="0.2">
      <c r="A34" s="180"/>
      <c r="B34" s="172"/>
      <c r="C34" s="158"/>
      <c r="D34" s="159"/>
      <c r="E34" s="160"/>
      <c r="F34" s="176"/>
      <c r="G34" s="162"/>
      <c r="H34" s="173"/>
    </row>
    <row r="35" spans="1:8" s="177" customFormat="1" ht="12.75" customHeight="1" x14ac:dyDescent="0.2">
      <c r="A35" s="180" t="s">
        <v>238</v>
      </c>
      <c r="B35" s="172" t="s">
        <v>236</v>
      </c>
      <c r="C35" s="169" t="s">
        <v>239</v>
      </c>
      <c r="D35" s="159"/>
      <c r="E35" s="160" t="s">
        <v>190</v>
      </c>
      <c r="F35" s="176">
        <v>5</v>
      </c>
      <c r="G35" s="181"/>
      <c r="H35" s="173"/>
    </row>
    <row r="36" spans="1:8" s="177" customFormat="1" ht="12.75" customHeight="1" x14ac:dyDescent="0.2">
      <c r="A36" s="180"/>
      <c r="B36" s="171"/>
      <c r="C36" s="158"/>
      <c r="D36" s="159"/>
      <c r="E36" s="160"/>
      <c r="F36" s="176"/>
      <c r="G36" s="162"/>
      <c r="H36" s="173"/>
    </row>
    <row r="37" spans="1:8" s="177" customFormat="1" ht="12.75" customHeight="1" x14ac:dyDescent="0.2">
      <c r="A37" s="180" t="s">
        <v>240</v>
      </c>
      <c r="B37" s="171" t="s">
        <v>24</v>
      </c>
      <c r="C37" s="158" t="s">
        <v>241</v>
      </c>
      <c r="D37" s="159"/>
      <c r="E37" s="160" t="s">
        <v>211</v>
      </c>
      <c r="F37" s="176">
        <v>20</v>
      </c>
      <c r="G37" s="162"/>
      <c r="H37" s="173"/>
    </row>
    <row r="38" spans="1:8" ht="12.95" customHeight="1" x14ac:dyDescent="0.2">
      <c r="A38" s="167"/>
      <c r="B38" s="171"/>
      <c r="C38" s="165"/>
      <c r="D38" s="174"/>
      <c r="E38" s="160"/>
      <c r="F38" s="161"/>
      <c r="G38" s="162"/>
      <c r="H38" s="173"/>
    </row>
    <row r="39" spans="1:8" s="177" customFormat="1" ht="12.75" customHeight="1" x14ac:dyDescent="0.2">
      <c r="A39" s="164">
        <v>3.4</v>
      </c>
      <c r="B39" s="171" t="s">
        <v>86</v>
      </c>
      <c r="C39" s="165" t="s">
        <v>242</v>
      </c>
      <c r="D39" s="174"/>
      <c r="E39" s="160"/>
      <c r="F39" s="176"/>
      <c r="G39" s="162"/>
      <c r="H39" s="173"/>
    </row>
    <row r="40" spans="1:8" s="177" customFormat="1" ht="12.75" customHeight="1" x14ac:dyDescent="0.2">
      <c r="A40" s="167"/>
      <c r="B40" s="172"/>
      <c r="C40" s="158" t="s">
        <v>227</v>
      </c>
      <c r="D40" s="159" t="s">
        <v>243</v>
      </c>
      <c r="E40" s="160" t="s">
        <v>211</v>
      </c>
      <c r="F40" s="161">
        <v>294</v>
      </c>
      <c r="G40" s="162"/>
      <c r="H40" s="173"/>
    </row>
    <row r="41" spans="1:8" s="177" customFormat="1" ht="12.75" customHeight="1" x14ac:dyDescent="0.2">
      <c r="A41" s="167"/>
      <c r="B41" s="172"/>
      <c r="C41" s="158"/>
      <c r="D41" s="159"/>
      <c r="E41" s="160"/>
      <c r="F41" s="161"/>
      <c r="G41" s="162"/>
      <c r="H41" s="173" t="str">
        <f>IF(F41="",IF(G41="","","Rate Only"),F41*G41)</f>
        <v/>
      </c>
    </row>
    <row r="42" spans="1:8" ht="12.95" customHeight="1" x14ac:dyDescent="0.2">
      <c r="A42" s="167"/>
      <c r="B42" s="172"/>
      <c r="C42" s="158" t="s">
        <v>231</v>
      </c>
      <c r="D42" s="159" t="s">
        <v>244</v>
      </c>
      <c r="E42" s="160" t="s">
        <v>211</v>
      </c>
      <c r="F42" s="161"/>
      <c r="G42" s="162"/>
      <c r="H42" s="173" t="s">
        <v>147</v>
      </c>
    </row>
    <row r="43" spans="1:8" ht="12.95" customHeight="1" x14ac:dyDescent="0.2">
      <c r="A43" s="167"/>
      <c r="B43" s="171"/>
      <c r="C43" s="175"/>
      <c r="D43" s="166"/>
      <c r="E43" s="160"/>
      <c r="F43" s="161"/>
      <c r="G43" s="162"/>
      <c r="H43" s="173"/>
    </row>
    <row r="44" spans="1:8" ht="12.95" customHeight="1" x14ac:dyDescent="0.2">
      <c r="A44" s="182"/>
      <c r="B44" s="22" t="s">
        <v>13</v>
      </c>
      <c r="C44" s="64"/>
      <c r="D44" s="36"/>
      <c r="E44" s="160"/>
      <c r="F44" s="161"/>
      <c r="G44" s="162"/>
      <c r="H44" s="173"/>
    </row>
    <row r="45" spans="1:8" ht="12.95" customHeight="1" x14ac:dyDescent="0.2">
      <c r="A45" s="182"/>
      <c r="B45" s="22" t="s">
        <v>245</v>
      </c>
      <c r="C45" s="183"/>
      <c r="D45" s="28"/>
      <c r="E45" s="184"/>
      <c r="F45" s="161"/>
      <c r="G45" s="162"/>
      <c r="H45" s="173"/>
    </row>
    <row r="46" spans="1:8" ht="12.95" customHeight="1" x14ac:dyDescent="0.2">
      <c r="A46" s="185">
        <v>3.5</v>
      </c>
      <c r="B46" s="22" t="s">
        <v>246</v>
      </c>
      <c r="C46" s="183" t="s">
        <v>247</v>
      </c>
      <c r="D46" s="28"/>
      <c r="E46" s="186"/>
      <c r="F46" s="161"/>
      <c r="G46" s="162"/>
      <c r="H46" s="173"/>
    </row>
    <row r="47" spans="1:8" ht="12.95" customHeight="1" x14ac:dyDescent="0.2">
      <c r="A47" s="185"/>
      <c r="B47" s="22"/>
      <c r="C47" s="183"/>
      <c r="D47" s="28"/>
      <c r="E47" s="184"/>
      <c r="F47" s="161"/>
      <c r="G47" s="162"/>
      <c r="H47" s="173"/>
    </row>
    <row r="48" spans="1:8" ht="12.95" customHeight="1" x14ac:dyDescent="0.2">
      <c r="A48" s="187" t="s">
        <v>248</v>
      </c>
      <c r="B48" s="22"/>
      <c r="C48" s="183" t="s">
        <v>249</v>
      </c>
      <c r="D48" s="28"/>
      <c r="E48" s="186"/>
      <c r="F48" s="161"/>
      <c r="G48" s="162"/>
      <c r="H48" s="173"/>
    </row>
    <row r="49" spans="1:8" ht="12.95" customHeight="1" x14ac:dyDescent="0.2">
      <c r="A49" s="21"/>
      <c r="B49" s="31"/>
      <c r="C49" s="183"/>
      <c r="D49" s="28"/>
      <c r="E49" s="184"/>
      <c r="F49" s="161"/>
      <c r="G49" s="162"/>
      <c r="H49" s="173"/>
    </row>
    <row r="50" spans="1:8" ht="12.95" customHeight="1" x14ac:dyDescent="0.2">
      <c r="A50" s="187"/>
      <c r="B50" s="31"/>
      <c r="C50" s="64" t="s">
        <v>227</v>
      </c>
      <c r="D50" s="36" t="s">
        <v>250</v>
      </c>
      <c r="E50" s="184" t="s">
        <v>233</v>
      </c>
      <c r="F50" s="161">
        <v>266</v>
      </c>
      <c r="G50" s="162"/>
      <c r="H50" s="173"/>
    </row>
    <row r="51" spans="1:8" ht="12.95" customHeight="1" x14ac:dyDescent="0.2">
      <c r="A51" s="188"/>
      <c r="B51" s="189"/>
      <c r="D51" s="186"/>
      <c r="E51" s="186"/>
      <c r="F51" s="161"/>
      <c r="G51" s="162"/>
      <c r="H51" s="173"/>
    </row>
    <row r="52" spans="1:8" ht="12.95" customHeight="1" x14ac:dyDescent="0.2">
      <c r="A52" s="167"/>
      <c r="B52" s="168"/>
      <c r="C52" s="158"/>
      <c r="D52" s="159"/>
      <c r="E52" s="160"/>
      <c r="F52" s="161"/>
      <c r="G52" s="162"/>
      <c r="H52" s="173"/>
    </row>
    <row r="53" spans="1:8" ht="12.95" customHeight="1" x14ac:dyDescent="0.2">
      <c r="A53" s="188"/>
      <c r="B53" s="172"/>
      <c r="C53" s="158"/>
      <c r="D53" s="159"/>
      <c r="E53" s="160"/>
      <c r="F53" s="161"/>
      <c r="G53" s="162"/>
      <c r="H53" s="190"/>
    </row>
    <row r="54" spans="1:8" ht="12.95" customHeight="1" x14ac:dyDescent="0.2">
      <c r="A54" s="188"/>
      <c r="B54" s="172"/>
      <c r="C54" s="158"/>
      <c r="D54" s="159"/>
      <c r="E54" s="160"/>
      <c r="F54" s="161"/>
      <c r="G54" s="162"/>
      <c r="H54" s="190"/>
    </row>
    <row r="55" spans="1:8" ht="12.95" customHeight="1" x14ac:dyDescent="0.2">
      <c r="A55" s="188"/>
      <c r="B55" s="172"/>
      <c r="C55" s="158"/>
      <c r="D55" s="159"/>
      <c r="E55" s="160"/>
      <c r="F55" s="161"/>
      <c r="G55" s="162"/>
      <c r="H55" s="190"/>
    </row>
    <row r="56" spans="1:8" ht="12.95" customHeight="1" x14ac:dyDescent="0.2">
      <c r="A56" s="188"/>
      <c r="B56" s="172"/>
      <c r="C56" s="158"/>
      <c r="D56" s="159"/>
      <c r="E56" s="160"/>
      <c r="F56" s="161"/>
      <c r="G56" s="162"/>
      <c r="H56" s="190"/>
    </row>
    <row r="57" spans="1:8" ht="12.95" customHeight="1" x14ac:dyDescent="0.2">
      <c r="A57" s="188"/>
      <c r="B57" s="172"/>
      <c r="C57" s="158"/>
      <c r="D57" s="159"/>
      <c r="E57" s="160"/>
      <c r="F57" s="161"/>
      <c r="G57" s="162"/>
      <c r="H57" s="190"/>
    </row>
    <row r="58" spans="1:8" ht="12.95" customHeight="1" x14ac:dyDescent="0.2">
      <c r="A58" s="188"/>
      <c r="B58" s="172"/>
      <c r="C58" s="158"/>
      <c r="D58" s="159"/>
      <c r="E58" s="160"/>
      <c r="F58" s="161"/>
      <c r="G58" s="162"/>
      <c r="H58" s="190"/>
    </row>
    <row r="59" spans="1:8" ht="12.95" customHeight="1" x14ac:dyDescent="0.2">
      <c r="A59" s="188"/>
      <c r="B59" s="172"/>
      <c r="C59" s="158"/>
      <c r="D59" s="159"/>
      <c r="E59" s="160"/>
      <c r="F59" s="161"/>
      <c r="G59" s="162"/>
      <c r="H59" s="190"/>
    </row>
    <row r="60" spans="1:8" ht="12.95" customHeight="1" x14ac:dyDescent="0.2">
      <c r="A60" s="188"/>
      <c r="B60" s="172"/>
      <c r="C60" s="158"/>
      <c r="D60" s="159"/>
      <c r="E60" s="160"/>
      <c r="F60" s="161"/>
      <c r="G60" s="162"/>
      <c r="H60" s="190"/>
    </row>
    <row r="61" spans="1:8" ht="12.95" customHeight="1" x14ac:dyDescent="0.2">
      <c r="A61" s="188"/>
      <c r="B61" s="172"/>
      <c r="C61" s="158"/>
      <c r="D61" s="159"/>
      <c r="E61" s="160"/>
      <c r="F61" s="161"/>
      <c r="G61" s="162"/>
      <c r="H61" s="190"/>
    </row>
    <row r="62" spans="1:8" ht="12.95" customHeight="1" x14ac:dyDescent="0.2">
      <c r="A62" s="188"/>
      <c r="B62" s="172"/>
      <c r="C62" s="158"/>
      <c r="D62" s="159"/>
      <c r="E62" s="160"/>
      <c r="F62" s="161"/>
      <c r="G62" s="162"/>
      <c r="H62" s="190"/>
    </row>
    <row r="63" spans="1:8" ht="12.95" customHeight="1" x14ac:dyDescent="0.2">
      <c r="A63" s="188"/>
      <c r="B63" s="172"/>
      <c r="C63" s="158"/>
      <c r="D63" s="159"/>
      <c r="E63" s="160"/>
      <c r="F63" s="161"/>
      <c r="G63" s="162"/>
      <c r="H63" s="190"/>
    </row>
    <row r="64" spans="1:8" ht="12.95" customHeight="1" x14ac:dyDescent="0.2">
      <c r="A64" s="188"/>
      <c r="B64" s="172"/>
      <c r="C64" s="158"/>
      <c r="D64" s="159"/>
      <c r="E64" s="160"/>
      <c r="F64" s="161"/>
      <c r="G64" s="162"/>
      <c r="H64" s="190"/>
    </row>
    <row r="65" spans="1:8" ht="12.95" customHeight="1" x14ac:dyDescent="0.2">
      <c r="A65" s="180"/>
      <c r="B65" s="172"/>
      <c r="C65" s="191"/>
      <c r="D65" s="159"/>
      <c r="E65" s="160"/>
      <c r="F65" s="161"/>
      <c r="G65" s="162"/>
      <c r="H65" s="163"/>
    </row>
    <row r="66" spans="1:8" ht="12.95" customHeight="1" x14ac:dyDescent="0.2">
      <c r="A66" s="188"/>
      <c r="B66" s="192"/>
      <c r="C66" s="177"/>
      <c r="D66" s="193"/>
      <c r="E66" s="192"/>
      <c r="F66" s="161"/>
      <c r="G66" s="162"/>
      <c r="H66" s="163"/>
    </row>
    <row r="67" spans="1:8" x14ac:dyDescent="0.2">
      <c r="A67" s="404" t="s">
        <v>251</v>
      </c>
      <c r="B67" s="405"/>
      <c r="C67" s="405"/>
      <c r="D67" s="405"/>
      <c r="E67" s="405"/>
      <c r="F67" s="405"/>
      <c r="G67" s="405"/>
      <c r="H67" s="408"/>
    </row>
    <row r="68" spans="1:8" x14ac:dyDescent="0.2">
      <c r="A68" s="406"/>
      <c r="B68" s="407"/>
      <c r="C68" s="407"/>
      <c r="D68" s="407"/>
      <c r="E68" s="407"/>
      <c r="F68" s="407"/>
      <c r="G68" s="407"/>
      <c r="H68" s="409"/>
    </row>
    <row r="69" spans="1:8" x14ac:dyDescent="0.2">
      <c r="A69" s="194"/>
      <c r="B69" s="194"/>
      <c r="C69" s="194"/>
      <c r="D69" s="194"/>
      <c r="E69" s="194"/>
      <c r="F69" s="195"/>
      <c r="G69" s="196"/>
    </row>
    <row r="70" spans="1:8" x14ac:dyDescent="0.2">
      <c r="E70" s="198"/>
    </row>
    <row r="71" spans="1:8" x14ac:dyDescent="0.2">
      <c r="E71" s="198"/>
    </row>
    <row r="72" spans="1:8" x14ac:dyDescent="0.2">
      <c r="E72" s="198"/>
    </row>
    <row r="73" spans="1:8" x14ac:dyDescent="0.2">
      <c r="E73" s="198"/>
    </row>
    <row r="74" spans="1:8" x14ac:dyDescent="0.2">
      <c r="E74" s="198"/>
    </row>
    <row r="75" spans="1:8" x14ac:dyDescent="0.2">
      <c r="E75" s="198"/>
    </row>
    <row r="76" spans="1:8" x14ac:dyDescent="0.2">
      <c r="E76" s="198"/>
    </row>
    <row r="77" spans="1:8" x14ac:dyDescent="0.2">
      <c r="E77" s="198"/>
    </row>
    <row r="78" spans="1:8" x14ac:dyDescent="0.2">
      <c r="E78" s="198"/>
    </row>
    <row r="79" spans="1:8" x14ac:dyDescent="0.2">
      <c r="E79" s="198"/>
    </row>
    <row r="80" spans="1:8" x14ac:dyDescent="0.2">
      <c r="E80" s="198"/>
    </row>
    <row r="81" spans="1:8" s="151" customFormat="1" x14ac:dyDescent="0.2">
      <c r="A81" s="148"/>
      <c r="B81" s="148"/>
      <c r="C81" s="148"/>
      <c r="D81" s="148"/>
      <c r="E81" s="198"/>
      <c r="G81" s="199"/>
      <c r="H81" s="197"/>
    </row>
    <row r="82" spans="1:8" s="151" customFormat="1" x14ac:dyDescent="0.2">
      <c r="A82" s="148"/>
      <c r="B82" s="148"/>
      <c r="C82" s="148"/>
      <c r="D82" s="148"/>
      <c r="E82" s="198"/>
      <c r="G82" s="199"/>
      <c r="H82" s="197"/>
    </row>
    <row r="83" spans="1:8" s="151" customFormat="1" x14ac:dyDescent="0.2">
      <c r="A83" s="148"/>
      <c r="B83" s="148"/>
      <c r="C83" s="148"/>
      <c r="D83" s="148"/>
      <c r="E83" s="198"/>
      <c r="G83" s="199"/>
      <c r="H83" s="197"/>
    </row>
    <row r="84" spans="1:8" s="151" customFormat="1" x14ac:dyDescent="0.2">
      <c r="A84" s="148"/>
      <c r="B84" s="148"/>
      <c r="C84" s="148"/>
      <c r="D84" s="148"/>
      <c r="E84" s="198"/>
      <c r="G84" s="199"/>
      <c r="H84" s="197"/>
    </row>
    <row r="85" spans="1:8" s="151" customFormat="1" x14ac:dyDescent="0.2">
      <c r="A85" s="148"/>
      <c r="B85" s="148"/>
      <c r="C85" s="148"/>
      <c r="D85" s="148"/>
      <c r="E85" s="198"/>
      <c r="G85" s="199"/>
      <c r="H85" s="197"/>
    </row>
    <row r="86" spans="1:8" s="151" customFormat="1" x14ac:dyDescent="0.2">
      <c r="A86" s="148"/>
      <c r="B86" s="148"/>
      <c r="C86" s="148"/>
      <c r="D86" s="148"/>
      <c r="E86" s="198"/>
      <c r="G86" s="199"/>
      <c r="H86" s="197"/>
    </row>
    <row r="87" spans="1:8" s="151" customFormat="1" x14ac:dyDescent="0.2">
      <c r="A87" s="148"/>
      <c r="B87" s="148"/>
      <c r="C87" s="148"/>
      <c r="D87" s="148"/>
      <c r="E87" s="198"/>
      <c r="G87" s="199"/>
      <c r="H87" s="197"/>
    </row>
    <row r="88" spans="1:8" s="151" customFormat="1" x14ac:dyDescent="0.2">
      <c r="A88" s="148"/>
      <c r="B88" s="148"/>
      <c r="C88" s="148"/>
      <c r="D88" s="148"/>
      <c r="E88" s="198"/>
      <c r="G88" s="199"/>
      <c r="H88" s="197"/>
    </row>
    <row r="89" spans="1:8" s="151" customFormat="1" x14ac:dyDescent="0.2">
      <c r="A89" s="148"/>
      <c r="B89" s="148"/>
      <c r="C89" s="148"/>
      <c r="D89" s="148"/>
      <c r="E89" s="198"/>
      <c r="G89" s="199"/>
      <c r="H89" s="197"/>
    </row>
    <row r="90" spans="1:8" s="151" customFormat="1" x14ac:dyDescent="0.2">
      <c r="A90" s="148"/>
      <c r="B90" s="148"/>
      <c r="C90" s="148"/>
      <c r="D90" s="148"/>
      <c r="E90" s="198"/>
      <c r="G90" s="199"/>
      <c r="H90" s="197"/>
    </row>
    <row r="91" spans="1:8" s="151" customFormat="1" x14ac:dyDescent="0.2">
      <c r="A91" s="148"/>
      <c r="B91" s="148"/>
      <c r="C91" s="148"/>
      <c r="D91" s="148"/>
      <c r="E91" s="198"/>
      <c r="G91" s="199"/>
      <c r="H91" s="197"/>
    </row>
    <row r="92" spans="1:8" s="151" customFormat="1" x14ac:dyDescent="0.2">
      <c r="A92" s="148"/>
      <c r="B92" s="148"/>
      <c r="C92" s="148"/>
      <c r="D92" s="148"/>
      <c r="E92" s="198"/>
      <c r="G92" s="199"/>
      <c r="H92" s="197"/>
    </row>
    <row r="93" spans="1:8" s="151" customFormat="1" x14ac:dyDescent="0.2">
      <c r="A93" s="148"/>
      <c r="B93" s="148"/>
      <c r="C93" s="148"/>
      <c r="D93" s="148"/>
      <c r="E93" s="198"/>
      <c r="G93" s="199"/>
      <c r="H93" s="197"/>
    </row>
    <row r="94" spans="1:8" s="151" customFormat="1" x14ac:dyDescent="0.2">
      <c r="A94" s="148"/>
      <c r="B94" s="148"/>
      <c r="C94" s="148"/>
      <c r="D94" s="148"/>
      <c r="E94" s="198"/>
      <c r="G94" s="199"/>
      <c r="H94" s="197"/>
    </row>
    <row r="95" spans="1:8" s="151" customFormat="1" x14ac:dyDescent="0.2">
      <c r="A95" s="148"/>
      <c r="B95" s="148"/>
      <c r="C95" s="148"/>
      <c r="D95" s="148"/>
      <c r="E95" s="198"/>
      <c r="G95" s="199"/>
      <c r="H95" s="197"/>
    </row>
    <row r="96" spans="1:8" s="151" customFormat="1" x14ac:dyDescent="0.2">
      <c r="A96" s="148"/>
      <c r="B96" s="148"/>
      <c r="C96" s="148"/>
      <c r="D96" s="148"/>
      <c r="E96" s="198"/>
      <c r="G96" s="199"/>
      <c r="H96" s="197"/>
    </row>
    <row r="97" spans="1:8" s="151" customFormat="1" x14ac:dyDescent="0.2">
      <c r="A97" s="148"/>
      <c r="B97" s="148"/>
      <c r="C97" s="148"/>
      <c r="D97" s="148"/>
      <c r="E97" s="198"/>
      <c r="G97" s="199"/>
      <c r="H97" s="197"/>
    </row>
    <row r="98" spans="1:8" s="151" customFormat="1" x14ac:dyDescent="0.2">
      <c r="A98" s="148"/>
      <c r="B98" s="148"/>
      <c r="C98" s="148"/>
      <c r="D98" s="148"/>
      <c r="E98" s="198"/>
      <c r="G98" s="199"/>
      <c r="H98" s="197"/>
    </row>
    <row r="99" spans="1:8" s="151" customFormat="1" x14ac:dyDescent="0.2">
      <c r="A99" s="148"/>
      <c r="B99" s="148"/>
      <c r="C99" s="148"/>
      <c r="D99" s="148"/>
      <c r="E99" s="198"/>
      <c r="G99" s="199"/>
      <c r="H99" s="197"/>
    </row>
    <row r="100" spans="1:8" s="151" customFormat="1" x14ac:dyDescent="0.2">
      <c r="A100" s="148"/>
      <c r="B100" s="148"/>
      <c r="C100" s="148"/>
      <c r="D100" s="148"/>
      <c r="E100" s="198"/>
      <c r="G100" s="199"/>
      <c r="H100" s="197"/>
    </row>
    <row r="101" spans="1:8" s="151" customFormat="1" x14ac:dyDescent="0.2">
      <c r="A101" s="148"/>
      <c r="B101" s="148"/>
      <c r="C101" s="148"/>
      <c r="D101" s="148"/>
      <c r="E101" s="198"/>
      <c r="G101" s="199"/>
      <c r="H101" s="197"/>
    </row>
    <row r="102" spans="1:8" s="151" customFormat="1" x14ac:dyDescent="0.2">
      <c r="A102" s="148"/>
      <c r="B102" s="148"/>
      <c r="C102" s="148"/>
      <c r="D102" s="148"/>
      <c r="E102" s="198"/>
      <c r="G102" s="199"/>
      <c r="H102" s="197"/>
    </row>
    <row r="103" spans="1:8" s="151" customFormat="1" x14ac:dyDescent="0.2">
      <c r="A103" s="148"/>
      <c r="B103" s="148"/>
      <c r="C103" s="148"/>
      <c r="D103" s="148"/>
      <c r="E103" s="198"/>
      <c r="G103" s="199"/>
      <c r="H103" s="197"/>
    </row>
    <row r="104" spans="1:8" s="151" customFormat="1" x14ac:dyDescent="0.2">
      <c r="A104" s="148"/>
      <c r="B104" s="148"/>
      <c r="C104" s="148"/>
      <c r="D104" s="148"/>
      <c r="E104" s="198"/>
      <c r="G104" s="199"/>
      <c r="H104" s="197"/>
    </row>
    <row r="105" spans="1:8" s="151" customFormat="1" x14ac:dyDescent="0.2">
      <c r="A105" s="148"/>
      <c r="B105" s="148"/>
      <c r="C105" s="148"/>
      <c r="D105" s="148"/>
      <c r="E105" s="198"/>
      <c r="G105" s="199"/>
      <c r="H105" s="197"/>
    </row>
    <row r="106" spans="1:8" s="151" customFormat="1" x14ac:dyDescent="0.2">
      <c r="A106" s="148"/>
      <c r="B106" s="148"/>
      <c r="C106" s="148"/>
      <c r="D106" s="148"/>
      <c r="E106" s="198"/>
      <c r="G106" s="199"/>
      <c r="H106" s="197"/>
    </row>
    <row r="107" spans="1:8" s="151" customFormat="1" x14ac:dyDescent="0.2">
      <c r="A107" s="148"/>
      <c r="B107" s="148"/>
      <c r="C107" s="148"/>
      <c r="D107" s="148"/>
      <c r="E107" s="198"/>
      <c r="G107" s="199"/>
      <c r="H107" s="197"/>
    </row>
    <row r="108" spans="1:8" s="151" customFormat="1" x14ac:dyDescent="0.2">
      <c r="A108" s="148"/>
      <c r="B108" s="148"/>
      <c r="C108" s="148"/>
      <c r="D108" s="148"/>
      <c r="E108" s="198"/>
      <c r="G108" s="199"/>
      <c r="H108" s="197"/>
    </row>
    <row r="109" spans="1:8" s="151" customFormat="1" x14ac:dyDescent="0.2">
      <c r="A109" s="148"/>
      <c r="B109" s="148"/>
      <c r="C109" s="148"/>
      <c r="D109" s="148"/>
      <c r="E109" s="198"/>
      <c r="G109" s="199"/>
      <c r="H109" s="197"/>
    </row>
    <row r="110" spans="1:8" s="151" customFormat="1" x14ac:dyDescent="0.2">
      <c r="A110" s="148"/>
      <c r="B110" s="148"/>
      <c r="C110" s="148"/>
      <c r="D110" s="148"/>
      <c r="E110" s="198"/>
      <c r="G110" s="199"/>
      <c r="H110" s="197"/>
    </row>
    <row r="111" spans="1:8" s="151" customFormat="1" x14ac:dyDescent="0.2">
      <c r="A111" s="148"/>
      <c r="B111" s="148"/>
      <c r="C111" s="148"/>
      <c r="D111" s="148"/>
      <c r="E111" s="198"/>
      <c r="G111" s="199"/>
      <c r="H111" s="197"/>
    </row>
    <row r="112" spans="1:8" s="151" customFormat="1" x14ac:dyDescent="0.2">
      <c r="A112" s="148"/>
      <c r="B112" s="148"/>
      <c r="C112" s="148"/>
      <c r="D112" s="148"/>
      <c r="E112" s="198"/>
      <c r="G112" s="199"/>
      <c r="H112" s="197"/>
    </row>
    <row r="113" spans="1:8" s="151" customFormat="1" x14ac:dyDescent="0.2">
      <c r="A113" s="148"/>
      <c r="B113" s="148"/>
      <c r="C113" s="148"/>
      <c r="D113" s="148"/>
      <c r="E113" s="198"/>
      <c r="G113" s="199"/>
      <c r="H113" s="197"/>
    </row>
    <row r="114" spans="1:8" s="151" customFormat="1" x14ac:dyDescent="0.2">
      <c r="A114" s="148"/>
      <c r="B114" s="148"/>
      <c r="C114" s="148"/>
      <c r="D114" s="148"/>
      <c r="E114" s="198"/>
      <c r="G114" s="199"/>
      <c r="H114" s="197"/>
    </row>
    <row r="115" spans="1:8" s="151" customFormat="1" x14ac:dyDescent="0.2">
      <c r="A115" s="148"/>
      <c r="B115" s="148"/>
      <c r="C115" s="148"/>
      <c r="D115" s="148"/>
      <c r="E115" s="198"/>
      <c r="G115" s="199"/>
      <c r="H115" s="197"/>
    </row>
    <row r="116" spans="1:8" s="151" customFormat="1" x14ac:dyDescent="0.2">
      <c r="A116" s="148"/>
      <c r="B116" s="148"/>
      <c r="C116" s="148"/>
      <c r="D116" s="148"/>
      <c r="E116" s="198"/>
      <c r="G116" s="199"/>
      <c r="H116" s="197"/>
    </row>
    <row r="117" spans="1:8" s="151" customFormat="1" x14ac:dyDescent="0.2">
      <c r="A117" s="148"/>
      <c r="B117" s="148"/>
      <c r="C117" s="148"/>
      <c r="D117" s="148"/>
      <c r="E117" s="198"/>
      <c r="G117" s="199"/>
      <c r="H117" s="197"/>
    </row>
    <row r="118" spans="1:8" s="151" customFormat="1" x14ac:dyDescent="0.2">
      <c r="A118" s="148"/>
      <c r="B118" s="148"/>
      <c r="C118" s="148"/>
      <c r="D118" s="148"/>
      <c r="E118" s="198"/>
      <c r="G118" s="199"/>
      <c r="H118" s="197"/>
    </row>
    <row r="119" spans="1:8" s="151" customFormat="1" x14ac:dyDescent="0.2">
      <c r="A119" s="148"/>
      <c r="B119" s="148"/>
      <c r="C119" s="148"/>
      <c r="D119" s="148"/>
      <c r="E119" s="198"/>
      <c r="G119" s="199"/>
      <c r="H119" s="197"/>
    </row>
    <row r="120" spans="1:8" s="151" customFormat="1" x14ac:dyDescent="0.2">
      <c r="A120" s="148"/>
      <c r="B120" s="148"/>
      <c r="C120" s="148"/>
      <c r="D120" s="148"/>
      <c r="E120" s="198"/>
      <c r="G120" s="199"/>
      <c r="H120" s="197"/>
    </row>
    <row r="121" spans="1:8" s="151" customFormat="1" x14ac:dyDescent="0.2">
      <c r="A121" s="148"/>
      <c r="B121" s="148"/>
      <c r="C121" s="148"/>
      <c r="D121" s="148"/>
      <c r="E121" s="198"/>
      <c r="G121" s="199"/>
      <c r="H121" s="197"/>
    </row>
    <row r="122" spans="1:8" s="151" customFormat="1" x14ac:dyDescent="0.2">
      <c r="A122" s="148"/>
      <c r="B122" s="148"/>
      <c r="C122" s="148"/>
      <c r="D122" s="148"/>
      <c r="E122" s="198"/>
      <c r="G122" s="199"/>
      <c r="H122" s="197"/>
    </row>
    <row r="123" spans="1:8" s="151" customFormat="1" x14ac:dyDescent="0.2">
      <c r="A123" s="148"/>
      <c r="B123" s="148"/>
      <c r="C123" s="148"/>
      <c r="D123" s="148"/>
      <c r="E123" s="198"/>
      <c r="G123" s="199"/>
      <c r="H123" s="197"/>
    </row>
    <row r="124" spans="1:8" s="151" customFormat="1" x14ac:dyDescent="0.2">
      <c r="A124" s="148"/>
      <c r="B124" s="148"/>
      <c r="C124" s="148"/>
      <c r="D124" s="148"/>
      <c r="E124" s="198"/>
      <c r="G124" s="199"/>
      <c r="H124" s="197"/>
    </row>
    <row r="125" spans="1:8" s="151" customFormat="1" x14ac:dyDescent="0.2">
      <c r="A125" s="148"/>
      <c r="B125" s="148"/>
      <c r="C125" s="148"/>
      <c r="D125" s="148"/>
      <c r="E125" s="198"/>
      <c r="G125" s="199"/>
      <c r="H125" s="197"/>
    </row>
    <row r="126" spans="1:8" s="151" customFormat="1" x14ac:dyDescent="0.2">
      <c r="A126" s="148"/>
      <c r="B126" s="148"/>
      <c r="C126" s="148"/>
      <c r="D126" s="148"/>
      <c r="E126" s="198"/>
      <c r="G126" s="199"/>
      <c r="H126" s="197"/>
    </row>
    <row r="127" spans="1:8" s="151" customFormat="1" x14ac:dyDescent="0.2">
      <c r="A127" s="148"/>
      <c r="B127" s="148"/>
      <c r="C127" s="148"/>
      <c r="D127" s="148"/>
      <c r="E127" s="198"/>
      <c r="G127" s="199"/>
      <c r="H127" s="197"/>
    </row>
    <row r="128" spans="1:8" s="151" customFormat="1" x14ac:dyDescent="0.2">
      <c r="A128" s="148"/>
      <c r="B128" s="148"/>
      <c r="C128" s="148"/>
      <c r="D128" s="148"/>
      <c r="E128" s="198"/>
      <c r="G128" s="199"/>
      <c r="H128" s="197"/>
    </row>
    <row r="129" spans="1:8" s="151" customFormat="1" x14ac:dyDescent="0.2">
      <c r="A129" s="148"/>
      <c r="B129" s="148"/>
      <c r="C129" s="148"/>
      <c r="D129" s="148"/>
      <c r="E129" s="198"/>
      <c r="G129" s="199"/>
      <c r="H129" s="197"/>
    </row>
    <row r="130" spans="1:8" s="151" customFormat="1" x14ac:dyDescent="0.2">
      <c r="A130" s="148"/>
      <c r="B130" s="148"/>
      <c r="C130" s="148"/>
      <c r="D130" s="148"/>
      <c r="E130" s="198"/>
      <c r="G130" s="199"/>
      <c r="H130" s="197"/>
    </row>
    <row r="131" spans="1:8" s="151" customFormat="1" x14ac:dyDescent="0.2">
      <c r="A131" s="148"/>
      <c r="B131" s="148"/>
      <c r="C131" s="148"/>
      <c r="D131" s="148"/>
      <c r="E131" s="198"/>
      <c r="G131" s="199"/>
      <c r="H131" s="197"/>
    </row>
    <row r="132" spans="1:8" s="151" customFormat="1" x14ac:dyDescent="0.2">
      <c r="A132" s="148"/>
      <c r="B132" s="148"/>
      <c r="C132" s="148"/>
      <c r="D132" s="148"/>
      <c r="E132" s="198"/>
      <c r="G132" s="199"/>
      <c r="H132" s="197"/>
    </row>
    <row r="133" spans="1:8" s="151" customFormat="1" x14ac:dyDescent="0.2">
      <c r="A133" s="148"/>
      <c r="B133" s="148"/>
      <c r="C133" s="148"/>
      <c r="D133" s="148"/>
      <c r="E133" s="198"/>
      <c r="G133" s="199"/>
      <c r="H133" s="197"/>
    </row>
    <row r="134" spans="1:8" s="151" customFormat="1" x14ac:dyDescent="0.2">
      <c r="A134" s="148"/>
      <c r="B134" s="148"/>
      <c r="C134" s="148"/>
      <c r="D134" s="148"/>
      <c r="E134" s="198"/>
      <c r="G134" s="199"/>
      <c r="H134" s="197"/>
    </row>
    <row r="135" spans="1:8" s="151" customFormat="1" x14ac:dyDescent="0.2">
      <c r="A135" s="148"/>
      <c r="B135" s="148"/>
      <c r="C135" s="148"/>
      <c r="D135" s="148"/>
      <c r="E135" s="198"/>
      <c r="G135" s="199"/>
      <c r="H135" s="197"/>
    </row>
    <row r="136" spans="1:8" s="151" customFormat="1" x14ac:dyDescent="0.2">
      <c r="A136" s="148"/>
      <c r="B136" s="148"/>
      <c r="C136" s="148"/>
      <c r="D136" s="148"/>
      <c r="E136" s="198"/>
      <c r="G136" s="199"/>
      <c r="H136" s="197"/>
    </row>
    <row r="137" spans="1:8" s="151" customFormat="1" x14ac:dyDescent="0.2">
      <c r="A137" s="148"/>
      <c r="B137" s="148"/>
      <c r="C137" s="148"/>
      <c r="D137" s="148"/>
      <c r="E137" s="198"/>
      <c r="G137" s="199"/>
      <c r="H137" s="197"/>
    </row>
    <row r="138" spans="1:8" s="151" customFormat="1" x14ac:dyDescent="0.2">
      <c r="A138" s="148"/>
      <c r="B138" s="148"/>
      <c r="C138" s="148"/>
      <c r="D138" s="148"/>
      <c r="E138" s="198"/>
      <c r="G138" s="199"/>
      <c r="H138" s="197"/>
    </row>
    <row r="139" spans="1:8" s="151" customFormat="1" x14ac:dyDescent="0.2">
      <c r="A139" s="148"/>
      <c r="B139" s="148"/>
      <c r="C139" s="148"/>
      <c r="D139" s="148"/>
      <c r="E139" s="198"/>
      <c r="G139" s="199"/>
      <c r="H139" s="197"/>
    </row>
    <row r="140" spans="1:8" s="151" customFormat="1" x14ac:dyDescent="0.2">
      <c r="A140" s="148"/>
      <c r="B140" s="148"/>
      <c r="C140" s="148"/>
      <c r="D140" s="148"/>
      <c r="E140" s="198"/>
      <c r="G140" s="199"/>
      <c r="H140" s="197"/>
    </row>
    <row r="141" spans="1:8" s="151" customFormat="1" x14ac:dyDescent="0.2">
      <c r="A141" s="148"/>
      <c r="B141" s="148"/>
      <c r="C141" s="148"/>
      <c r="D141" s="148"/>
      <c r="E141" s="198"/>
      <c r="G141" s="199"/>
      <c r="H141" s="197"/>
    </row>
    <row r="142" spans="1:8" s="151" customFormat="1" x14ac:dyDescent="0.2">
      <c r="A142" s="148"/>
      <c r="B142" s="148"/>
      <c r="C142" s="148"/>
      <c r="D142" s="148"/>
      <c r="E142" s="198"/>
      <c r="G142" s="199"/>
      <c r="H142" s="197"/>
    </row>
    <row r="143" spans="1:8" s="151" customFormat="1" x14ac:dyDescent="0.2">
      <c r="A143" s="148"/>
      <c r="B143" s="148"/>
      <c r="C143" s="148"/>
      <c r="D143" s="148"/>
      <c r="E143" s="198"/>
      <c r="G143" s="199"/>
      <c r="H143" s="197"/>
    </row>
    <row r="144" spans="1:8" s="151" customFormat="1" x14ac:dyDescent="0.2">
      <c r="A144" s="148"/>
      <c r="B144" s="148"/>
      <c r="C144" s="148"/>
      <c r="D144" s="148"/>
      <c r="E144" s="198"/>
      <c r="G144" s="199"/>
      <c r="H144" s="197"/>
    </row>
    <row r="145" spans="1:8" s="151" customFormat="1" x14ac:dyDescent="0.2">
      <c r="A145" s="148"/>
      <c r="B145" s="148"/>
      <c r="C145" s="148"/>
      <c r="D145" s="148"/>
      <c r="E145" s="198"/>
      <c r="G145" s="199"/>
      <c r="H145" s="197"/>
    </row>
    <row r="146" spans="1:8" s="151" customFormat="1" x14ac:dyDescent="0.2">
      <c r="A146" s="148"/>
      <c r="B146" s="148"/>
      <c r="C146" s="148"/>
      <c r="D146" s="148"/>
      <c r="E146" s="198"/>
      <c r="G146" s="199"/>
      <c r="H146" s="197"/>
    </row>
    <row r="147" spans="1:8" s="151" customFormat="1" x14ac:dyDescent="0.2">
      <c r="A147" s="148"/>
      <c r="B147" s="148"/>
      <c r="C147" s="148"/>
      <c r="D147" s="148"/>
      <c r="E147" s="198"/>
      <c r="G147" s="199"/>
      <c r="H147" s="197"/>
    </row>
    <row r="148" spans="1:8" s="151" customFormat="1" x14ac:dyDescent="0.2">
      <c r="A148" s="148"/>
      <c r="B148" s="148"/>
      <c r="C148" s="148"/>
      <c r="D148" s="148"/>
      <c r="E148" s="198"/>
      <c r="G148" s="199"/>
      <c r="H148" s="197"/>
    </row>
    <row r="149" spans="1:8" s="151" customFormat="1" x14ac:dyDescent="0.2">
      <c r="A149" s="148"/>
      <c r="B149" s="148"/>
      <c r="C149" s="148"/>
      <c r="D149" s="148"/>
      <c r="E149" s="198"/>
      <c r="G149" s="199"/>
      <c r="H149" s="197"/>
    </row>
    <row r="150" spans="1:8" s="151" customFormat="1" x14ac:dyDescent="0.2">
      <c r="A150" s="148"/>
      <c r="B150" s="148"/>
      <c r="C150" s="148"/>
      <c r="D150" s="148"/>
      <c r="E150" s="198"/>
      <c r="G150" s="199"/>
      <c r="H150" s="197"/>
    </row>
    <row r="151" spans="1:8" s="151" customFormat="1" x14ac:dyDescent="0.2">
      <c r="A151" s="148"/>
      <c r="B151" s="148"/>
      <c r="C151" s="148"/>
      <c r="D151" s="148"/>
      <c r="E151" s="198"/>
      <c r="G151" s="199"/>
      <c r="H151" s="197"/>
    </row>
    <row r="152" spans="1:8" s="151" customFormat="1" x14ac:dyDescent="0.2">
      <c r="A152" s="148"/>
      <c r="B152" s="148"/>
      <c r="C152" s="148"/>
      <c r="D152" s="148"/>
      <c r="E152" s="198"/>
      <c r="G152" s="199"/>
      <c r="H152" s="197"/>
    </row>
    <row r="153" spans="1:8" s="151" customFormat="1" x14ac:dyDescent="0.2">
      <c r="A153" s="148"/>
      <c r="B153" s="148"/>
      <c r="C153" s="148"/>
      <c r="D153" s="148"/>
      <c r="E153" s="198"/>
      <c r="G153" s="199"/>
      <c r="H153" s="197"/>
    </row>
    <row r="154" spans="1:8" s="151" customFormat="1" x14ac:dyDescent="0.2">
      <c r="A154" s="148"/>
      <c r="B154" s="148"/>
      <c r="C154" s="148"/>
      <c r="D154" s="148"/>
      <c r="E154" s="198"/>
      <c r="G154" s="199"/>
      <c r="H154" s="197"/>
    </row>
    <row r="155" spans="1:8" s="151" customFormat="1" x14ac:dyDescent="0.2">
      <c r="A155" s="148"/>
      <c r="B155" s="148"/>
      <c r="C155" s="148"/>
      <c r="D155" s="148"/>
      <c r="E155" s="198"/>
      <c r="G155" s="199"/>
      <c r="H155" s="197"/>
    </row>
    <row r="156" spans="1:8" s="151" customFormat="1" x14ac:dyDescent="0.2">
      <c r="A156" s="148"/>
      <c r="B156" s="148"/>
      <c r="C156" s="148"/>
      <c r="D156" s="148"/>
      <c r="E156" s="198"/>
      <c r="G156" s="199"/>
      <c r="H156" s="197"/>
    </row>
    <row r="157" spans="1:8" s="151" customFormat="1" x14ac:dyDescent="0.2">
      <c r="A157" s="148"/>
      <c r="B157" s="148"/>
      <c r="C157" s="148"/>
      <c r="D157" s="148"/>
      <c r="E157" s="198"/>
      <c r="G157" s="199"/>
      <c r="H157" s="197"/>
    </row>
    <row r="158" spans="1:8" s="151" customFormat="1" x14ac:dyDescent="0.2">
      <c r="A158" s="148"/>
      <c r="B158" s="148"/>
      <c r="C158" s="148"/>
      <c r="D158" s="148"/>
      <c r="E158" s="198"/>
      <c r="G158" s="199"/>
      <c r="H158" s="197"/>
    </row>
    <row r="159" spans="1:8" s="151" customFormat="1" x14ac:dyDescent="0.2">
      <c r="A159" s="148"/>
      <c r="B159" s="148"/>
      <c r="C159" s="148"/>
      <c r="D159" s="148"/>
      <c r="E159" s="198"/>
      <c r="G159" s="199"/>
      <c r="H159" s="197"/>
    </row>
    <row r="160" spans="1:8" s="151" customFormat="1" x14ac:dyDescent="0.2">
      <c r="A160" s="148"/>
      <c r="B160" s="148"/>
      <c r="C160" s="148"/>
      <c r="D160" s="148"/>
      <c r="E160" s="198"/>
      <c r="G160" s="199"/>
      <c r="H160" s="197"/>
    </row>
    <row r="161" spans="1:8" s="151" customFormat="1" x14ac:dyDescent="0.2">
      <c r="A161" s="148"/>
      <c r="B161" s="148"/>
      <c r="C161" s="148"/>
      <c r="D161" s="148"/>
      <c r="E161" s="198"/>
      <c r="G161" s="199"/>
      <c r="H161" s="197"/>
    </row>
    <row r="162" spans="1:8" s="151" customFormat="1" x14ac:dyDescent="0.2">
      <c r="A162" s="148"/>
      <c r="B162" s="148"/>
      <c r="C162" s="148"/>
      <c r="D162" s="148"/>
      <c r="E162" s="198"/>
      <c r="G162" s="199"/>
      <c r="H162" s="197"/>
    </row>
    <row r="163" spans="1:8" s="151" customFormat="1" x14ac:dyDescent="0.2">
      <c r="A163" s="148"/>
      <c r="B163" s="148"/>
      <c r="C163" s="148"/>
      <c r="D163" s="148"/>
      <c r="E163" s="198"/>
      <c r="G163" s="199"/>
      <c r="H163" s="197"/>
    </row>
    <row r="164" spans="1:8" s="151" customFormat="1" x14ac:dyDescent="0.2">
      <c r="A164" s="148"/>
      <c r="B164" s="148"/>
      <c r="C164" s="148"/>
      <c r="D164" s="148"/>
      <c r="E164" s="198"/>
      <c r="G164" s="199"/>
      <c r="H164" s="197"/>
    </row>
    <row r="165" spans="1:8" s="151" customFormat="1" x14ac:dyDescent="0.2">
      <c r="A165" s="148"/>
      <c r="B165" s="148"/>
      <c r="C165" s="148"/>
      <c r="D165" s="148"/>
      <c r="E165" s="198"/>
      <c r="G165" s="199"/>
      <c r="H165" s="197"/>
    </row>
    <row r="166" spans="1:8" s="151" customFormat="1" x14ac:dyDescent="0.2">
      <c r="A166" s="148"/>
      <c r="B166" s="148"/>
      <c r="C166" s="148"/>
      <c r="D166" s="148"/>
      <c r="E166" s="198"/>
      <c r="G166" s="199"/>
      <c r="H166" s="197"/>
    </row>
    <row r="167" spans="1:8" s="151" customFormat="1" x14ac:dyDescent="0.2">
      <c r="A167" s="148"/>
      <c r="B167" s="148"/>
      <c r="C167" s="148"/>
      <c r="D167" s="148"/>
      <c r="E167" s="198"/>
      <c r="G167" s="199"/>
      <c r="H167" s="197"/>
    </row>
    <row r="168" spans="1:8" s="151" customFormat="1" x14ac:dyDescent="0.2">
      <c r="A168" s="148"/>
      <c r="B168" s="148"/>
      <c r="C168" s="148"/>
      <c r="D168" s="148"/>
      <c r="E168" s="198"/>
      <c r="G168" s="199"/>
      <c r="H168" s="197"/>
    </row>
    <row r="169" spans="1:8" s="151" customFormat="1" x14ac:dyDescent="0.2">
      <c r="A169" s="148"/>
      <c r="B169" s="148"/>
      <c r="C169" s="148"/>
      <c r="D169" s="148"/>
      <c r="E169" s="198"/>
      <c r="G169" s="199"/>
      <c r="H169" s="197"/>
    </row>
    <row r="170" spans="1:8" s="151" customFormat="1" x14ac:dyDescent="0.2">
      <c r="A170" s="148"/>
      <c r="B170" s="148"/>
      <c r="C170" s="148"/>
      <c r="D170" s="148"/>
      <c r="E170" s="198"/>
      <c r="G170" s="199"/>
      <c r="H170" s="197"/>
    </row>
    <row r="171" spans="1:8" s="151" customFormat="1" x14ac:dyDescent="0.2">
      <c r="A171" s="148"/>
      <c r="B171" s="148"/>
      <c r="C171" s="148"/>
      <c r="D171" s="148"/>
      <c r="E171" s="198"/>
      <c r="G171" s="199"/>
      <c r="H171" s="197"/>
    </row>
    <row r="172" spans="1:8" s="151" customFormat="1" x14ac:dyDescent="0.2">
      <c r="A172" s="148"/>
      <c r="B172" s="148"/>
      <c r="C172" s="148"/>
      <c r="D172" s="148"/>
      <c r="E172" s="198"/>
      <c r="G172" s="199"/>
      <c r="H172" s="197"/>
    </row>
    <row r="173" spans="1:8" s="151" customFormat="1" x14ac:dyDescent="0.2">
      <c r="A173" s="148"/>
      <c r="B173" s="148"/>
      <c r="C173" s="148"/>
      <c r="D173" s="148"/>
      <c r="E173" s="198"/>
      <c r="G173" s="199"/>
      <c r="H173" s="197"/>
    </row>
    <row r="174" spans="1:8" s="151" customFormat="1" x14ac:dyDescent="0.2">
      <c r="A174" s="148"/>
      <c r="B174" s="148"/>
      <c r="C174" s="148"/>
      <c r="D174" s="148"/>
      <c r="E174" s="198"/>
      <c r="G174" s="199"/>
      <c r="H174" s="197"/>
    </row>
    <row r="175" spans="1:8" s="151" customFormat="1" x14ac:dyDescent="0.2">
      <c r="A175" s="148"/>
      <c r="B175" s="148"/>
      <c r="C175" s="148"/>
      <c r="D175" s="148"/>
      <c r="E175" s="198"/>
      <c r="G175" s="199"/>
      <c r="H175" s="197"/>
    </row>
    <row r="176" spans="1:8" s="151" customFormat="1" x14ac:dyDescent="0.2">
      <c r="A176" s="148"/>
      <c r="B176" s="148"/>
      <c r="C176" s="148"/>
      <c r="D176" s="148"/>
      <c r="E176" s="198"/>
      <c r="G176" s="199"/>
      <c r="H176" s="197"/>
    </row>
    <row r="177" spans="1:8" s="151" customFormat="1" x14ac:dyDescent="0.2">
      <c r="A177" s="148"/>
      <c r="B177" s="148"/>
      <c r="C177" s="148"/>
      <c r="D177" s="148"/>
      <c r="E177" s="198"/>
      <c r="G177" s="199"/>
      <c r="H177" s="197"/>
    </row>
    <row r="178" spans="1:8" s="151" customFormat="1" x14ac:dyDescent="0.2">
      <c r="A178" s="148"/>
      <c r="B178" s="148"/>
      <c r="C178" s="148"/>
      <c r="D178" s="148"/>
      <c r="E178" s="198"/>
      <c r="G178" s="199"/>
      <c r="H178" s="197"/>
    </row>
    <row r="179" spans="1:8" s="151" customFormat="1" x14ac:dyDescent="0.2">
      <c r="A179" s="148"/>
      <c r="B179" s="148"/>
      <c r="C179" s="148"/>
      <c r="D179" s="148"/>
      <c r="E179" s="198"/>
      <c r="G179" s="199"/>
      <c r="H179" s="197"/>
    </row>
    <row r="180" spans="1:8" s="151" customFormat="1" x14ac:dyDescent="0.2">
      <c r="A180" s="148"/>
      <c r="B180" s="148"/>
      <c r="C180" s="148"/>
      <c r="D180" s="148"/>
      <c r="E180" s="198"/>
      <c r="G180" s="199"/>
      <c r="H180" s="197"/>
    </row>
    <row r="181" spans="1:8" s="151" customFormat="1" x14ac:dyDescent="0.2">
      <c r="A181" s="148"/>
      <c r="B181" s="148"/>
      <c r="C181" s="148"/>
      <c r="D181" s="148"/>
      <c r="E181" s="198"/>
      <c r="G181" s="199"/>
      <c r="H181" s="197"/>
    </row>
    <row r="182" spans="1:8" s="151" customFormat="1" x14ac:dyDescent="0.2">
      <c r="A182" s="148"/>
      <c r="B182" s="148"/>
      <c r="C182" s="148"/>
      <c r="D182" s="148"/>
      <c r="E182" s="198"/>
      <c r="G182" s="199"/>
      <c r="H182" s="197"/>
    </row>
    <row r="183" spans="1:8" s="151" customFormat="1" x14ac:dyDescent="0.2">
      <c r="A183" s="148"/>
      <c r="B183" s="148"/>
      <c r="C183" s="148"/>
      <c r="D183" s="148"/>
      <c r="E183" s="198"/>
      <c r="G183" s="199"/>
      <c r="H183" s="197"/>
    </row>
    <row r="184" spans="1:8" s="151" customFormat="1" x14ac:dyDescent="0.2">
      <c r="A184" s="148"/>
      <c r="B184" s="148"/>
      <c r="C184" s="148"/>
      <c r="D184" s="148"/>
      <c r="E184" s="198"/>
      <c r="G184" s="199"/>
      <c r="H184" s="197"/>
    </row>
    <row r="185" spans="1:8" s="151" customFormat="1" x14ac:dyDescent="0.2">
      <c r="A185" s="148"/>
      <c r="B185" s="148"/>
      <c r="C185" s="148"/>
      <c r="D185" s="148"/>
      <c r="E185" s="198"/>
      <c r="G185" s="199"/>
      <c r="H185" s="197"/>
    </row>
    <row r="186" spans="1:8" s="151" customFormat="1" x14ac:dyDescent="0.2">
      <c r="A186" s="148"/>
      <c r="B186" s="148"/>
      <c r="C186" s="148"/>
      <c r="D186" s="148"/>
      <c r="E186" s="198"/>
      <c r="G186" s="199"/>
      <c r="H186" s="197"/>
    </row>
  </sheetData>
  <sheetProtection selectLockedCells="1"/>
  <mergeCells count="9">
    <mergeCell ref="A67:G68"/>
    <mergeCell ref="H67:H68"/>
    <mergeCell ref="A1:G1"/>
    <mergeCell ref="G2:H3"/>
    <mergeCell ref="C4:D5"/>
    <mergeCell ref="E4:E5"/>
    <mergeCell ref="F4:F5"/>
    <mergeCell ref="G4:G5"/>
    <mergeCell ref="H4:H5"/>
  </mergeCells>
  <pageMargins left="0.55118110236220474" right="0.70866141732283472" top="0.43307086614173229" bottom="0.55118110236220474" header="0.31496062992125984" footer="0.31496062992125984"/>
  <pageSetup paperSize="9" scale="85" firstPageNumber="44" fitToWidth="0" orientation="portrait" useFirstPageNumber="1" r:id="rId1"/>
  <headerFooter alignWithMargins="0">
    <oddFooter>&amp;LPart C2: Pricing Data&amp;C&amp;9C&amp;P of C 118&amp;RC2.2
Bill of Quantities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C9F8-6FE0-49BB-B7C1-C4BA1CA2324A}">
  <sheetPr>
    <tabColor theme="3" tint="-0.499984740745262"/>
  </sheetPr>
  <dimension ref="A1:K411"/>
  <sheetViews>
    <sheetView view="pageBreakPreview" topLeftCell="A148" zoomScaleNormal="100" zoomScaleSheetLayoutView="100" workbookViewId="0">
      <selection activeCell="F148" sqref="F1:F1048576"/>
    </sheetView>
  </sheetViews>
  <sheetFormatPr defaultRowHeight="12.75" x14ac:dyDescent="0.2"/>
  <cols>
    <col min="1" max="1" width="6.140625" style="148" customWidth="1"/>
    <col min="2" max="2" width="8.28515625" style="148" customWidth="1"/>
    <col min="3" max="3" width="3" style="148" customWidth="1"/>
    <col min="4" max="4" width="48.28515625" style="148" customWidth="1"/>
    <col min="5" max="5" width="7.5703125" style="148" customWidth="1"/>
    <col min="6" max="6" width="9" style="148" customWidth="1"/>
    <col min="7" max="7" width="10.5703125" style="201" bestFit="1" customWidth="1"/>
    <col min="8" max="8" width="12.7109375" style="197" customWidth="1"/>
    <col min="9" max="9" width="1.140625" style="148" customWidth="1"/>
    <col min="10" max="16384" width="9.140625" style="148"/>
  </cols>
  <sheetData>
    <row r="1" spans="1:9" ht="20.100000000000001" customHeight="1" x14ac:dyDescent="0.2">
      <c r="A1" s="200" t="str">
        <f>'[20]Sched1 PG'!$A$1</f>
        <v>UNIVEN CAMPUS WATER UPGRADE PHASE 2 (including intalation of tanks per student residence)</v>
      </c>
      <c r="H1" s="147"/>
    </row>
    <row r="2" spans="1:9" s="177" customFormat="1" ht="20.100000000000001" customHeight="1" x14ac:dyDescent="0.2">
      <c r="A2" s="200" t="str">
        <f>+'Sched1 PG'!A2</f>
        <v xml:space="preserve">PROJECT NUMBER: IN/022/2020  </v>
      </c>
      <c r="B2" s="148"/>
      <c r="C2" s="148"/>
      <c r="D2" s="148"/>
      <c r="E2" s="148"/>
      <c r="F2" s="148"/>
      <c r="G2" s="353" t="str">
        <f>+'Sched1 PG'!$F$3</f>
        <v xml:space="preserve">IN/022/2020  </v>
      </c>
      <c r="H2" s="354"/>
    </row>
    <row r="3" spans="1:9" s="177" customFormat="1" ht="19.5" customHeight="1" x14ac:dyDescent="0.2">
      <c r="A3" s="150" t="s">
        <v>252</v>
      </c>
      <c r="E3" s="202"/>
      <c r="F3" s="202"/>
      <c r="G3" s="355"/>
      <c r="H3" s="356"/>
    </row>
    <row r="4" spans="1:9" s="204" customFormat="1" ht="12.95" customHeight="1" x14ac:dyDescent="0.2">
      <c r="A4" s="203" t="s">
        <v>4</v>
      </c>
      <c r="B4" s="153" t="s">
        <v>5</v>
      </c>
      <c r="C4" s="410" t="s">
        <v>6</v>
      </c>
      <c r="D4" s="411"/>
      <c r="E4" s="414" t="s">
        <v>7</v>
      </c>
      <c r="F4" s="414" t="s">
        <v>253</v>
      </c>
      <c r="G4" s="418" t="s">
        <v>9</v>
      </c>
      <c r="H4" s="414" t="s">
        <v>10</v>
      </c>
    </row>
    <row r="5" spans="1:9" s="204" customFormat="1" ht="12.95" customHeight="1" x14ac:dyDescent="0.2">
      <c r="A5" s="205" t="s">
        <v>11</v>
      </c>
      <c r="B5" s="155" t="s">
        <v>12</v>
      </c>
      <c r="C5" s="412"/>
      <c r="D5" s="413"/>
      <c r="E5" s="415"/>
      <c r="F5" s="415"/>
      <c r="G5" s="419"/>
      <c r="H5" s="415"/>
    </row>
    <row r="6" spans="1:9" s="177" customFormat="1" ht="15" customHeight="1" x14ac:dyDescent="0.2">
      <c r="A6" s="206"/>
      <c r="B6" s="206" t="s">
        <v>13</v>
      </c>
      <c r="E6" s="207"/>
      <c r="F6" s="207"/>
      <c r="G6" s="208"/>
      <c r="H6" s="35" t="str">
        <f t="shared" ref="H6:H27" si="0">IF(G6="","",F6*G6)</f>
        <v/>
      </c>
      <c r="I6" s="209"/>
    </row>
    <row r="7" spans="1:9" s="177" customFormat="1" ht="15" customHeight="1" x14ac:dyDescent="0.2">
      <c r="A7" s="210">
        <v>4.0999999999999996</v>
      </c>
      <c r="B7" s="210" t="s">
        <v>254</v>
      </c>
      <c r="C7" s="211" t="s">
        <v>255</v>
      </c>
      <c r="D7" s="212"/>
      <c r="E7" s="213"/>
      <c r="F7" s="207"/>
      <c r="G7" s="208"/>
      <c r="H7" s="35" t="str">
        <f t="shared" si="0"/>
        <v/>
      </c>
      <c r="I7" s="209"/>
    </row>
    <row r="8" spans="1:9" s="177" customFormat="1" ht="15" customHeight="1" x14ac:dyDescent="0.2">
      <c r="A8" s="213" t="s">
        <v>256</v>
      </c>
      <c r="B8" s="213" t="s">
        <v>257</v>
      </c>
      <c r="C8" s="214" t="s">
        <v>258</v>
      </c>
      <c r="D8" s="215"/>
      <c r="E8" s="213"/>
      <c r="F8" s="207"/>
      <c r="G8" s="208"/>
      <c r="H8" s="35" t="str">
        <f t="shared" si="0"/>
        <v/>
      </c>
      <c r="I8" s="209"/>
    </row>
    <row r="9" spans="1:9" s="177" customFormat="1" ht="12.75" customHeight="1" x14ac:dyDescent="0.2">
      <c r="A9" s="210"/>
      <c r="B9" s="210"/>
      <c r="C9" s="214" t="s">
        <v>259</v>
      </c>
      <c r="D9" s="215"/>
      <c r="E9" s="213"/>
      <c r="F9" s="207"/>
      <c r="G9" s="208"/>
      <c r="H9" s="35" t="str">
        <f t="shared" si="0"/>
        <v/>
      </c>
      <c r="I9" s="209"/>
    </row>
    <row r="10" spans="1:9" s="177" customFormat="1" ht="15" customHeight="1" x14ac:dyDescent="0.2">
      <c r="A10" s="210"/>
      <c r="B10" s="210"/>
      <c r="C10" s="214" t="s">
        <v>260</v>
      </c>
      <c r="D10" s="215"/>
      <c r="E10" s="213"/>
      <c r="F10" s="207"/>
      <c r="G10" s="208"/>
      <c r="H10" s="35" t="str">
        <f t="shared" si="0"/>
        <v/>
      </c>
      <c r="I10" s="209"/>
    </row>
    <row r="11" spans="1:9" s="177" customFormat="1" ht="15" customHeight="1" x14ac:dyDescent="0.2">
      <c r="A11" s="213"/>
      <c r="B11" s="210"/>
      <c r="C11" s="204" t="s">
        <v>227</v>
      </c>
      <c r="D11" s="204" t="s">
        <v>261</v>
      </c>
      <c r="E11" s="213" t="s">
        <v>233</v>
      </c>
      <c r="F11" s="207">
        <v>127</v>
      </c>
      <c r="G11" s="208"/>
      <c r="H11" s="35" t="str">
        <f t="shared" si="0"/>
        <v/>
      </c>
      <c r="I11" s="209"/>
    </row>
    <row r="12" spans="1:9" s="177" customFormat="1" ht="15" customHeight="1" x14ac:dyDescent="0.2">
      <c r="A12" s="213"/>
      <c r="B12" s="210"/>
      <c r="C12" s="204"/>
      <c r="D12" s="204"/>
      <c r="E12" s="213"/>
      <c r="F12" s="207"/>
      <c r="G12" s="208"/>
      <c r="H12" s="35" t="str">
        <f t="shared" si="0"/>
        <v/>
      </c>
      <c r="I12" s="209"/>
    </row>
    <row r="13" spans="1:9" s="177" customFormat="1" ht="15" customHeight="1" x14ac:dyDescent="0.2">
      <c r="A13" s="213" t="s">
        <v>262</v>
      </c>
      <c r="B13" s="213" t="s">
        <v>263</v>
      </c>
      <c r="C13" s="217" t="s">
        <v>264</v>
      </c>
      <c r="D13" s="204"/>
      <c r="E13" s="213"/>
      <c r="F13" s="207"/>
      <c r="G13" s="208"/>
      <c r="H13" s="35" t="str">
        <f t="shared" si="0"/>
        <v/>
      </c>
      <c r="I13" s="209"/>
    </row>
    <row r="14" spans="1:9" s="177" customFormat="1" ht="15" customHeight="1" x14ac:dyDescent="0.2">
      <c r="A14" s="213"/>
      <c r="B14" s="213"/>
      <c r="C14" s="204" t="s">
        <v>227</v>
      </c>
      <c r="D14" s="204" t="s">
        <v>265</v>
      </c>
      <c r="E14" s="213" t="s">
        <v>95</v>
      </c>
      <c r="F14" s="218">
        <v>0</v>
      </c>
      <c r="G14" s="208"/>
      <c r="H14" s="35" t="s">
        <v>152</v>
      </c>
      <c r="I14" s="209"/>
    </row>
    <row r="15" spans="1:9" s="177" customFormat="1" ht="15" customHeight="1" x14ac:dyDescent="0.2">
      <c r="A15" s="213"/>
      <c r="B15" s="213"/>
      <c r="C15" s="204"/>
      <c r="D15" s="204"/>
      <c r="E15" s="213"/>
      <c r="F15" s="218"/>
      <c r="G15" s="208"/>
      <c r="H15" s="35"/>
      <c r="I15" s="209"/>
    </row>
    <row r="16" spans="1:9" s="177" customFormat="1" ht="15" customHeight="1" x14ac:dyDescent="0.2">
      <c r="A16" s="213"/>
      <c r="B16" s="213"/>
      <c r="C16" s="204" t="s">
        <v>227</v>
      </c>
      <c r="D16" s="204" t="s">
        <v>266</v>
      </c>
      <c r="E16" s="213" t="s">
        <v>95</v>
      </c>
      <c r="F16" s="218">
        <v>0</v>
      </c>
      <c r="G16" s="208"/>
      <c r="H16" s="35" t="s">
        <v>152</v>
      </c>
      <c r="I16" s="209"/>
    </row>
    <row r="17" spans="1:9" s="177" customFormat="1" ht="15" customHeight="1" x14ac:dyDescent="0.2">
      <c r="A17" s="213"/>
      <c r="B17" s="213"/>
      <c r="C17" s="204"/>
      <c r="D17" s="204"/>
      <c r="E17" s="213"/>
      <c r="F17" s="207"/>
      <c r="G17" s="208"/>
      <c r="H17" s="35" t="str">
        <f t="shared" si="0"/>
        <v/>
      </c>
      <c r="I17" s="209"/>
    </row>
    <row r="18" spans="1:9" s="177" customFormat="1" ht="15" customHeight="1" x14ac:dyDescent="0.2">
      <c r="A18" s="213"/>
      <c r="B18" s="213" t="s">
        <v>267</v>
      </c>
      <c r="C18" s="204" t="s">
        <v>268</v>
      </c>
      <c r="D18" s="204"/>
      <c r="E18" s="213"/>
      <c r="F18" s="207"/>
      <c r="G18" s="208"/>
      <c r="H18" s="35" t="str">
        <f t="shared" si="0"/>
        <v/>
      </c>
      <c r="I18" s="209"/>
    </row>
    <row r="19" spans="1:9" s="177" customFormat="1" ht="15" customHeight="1" x14ac:dyDescent="0.2">
      <c r="A19" s="213" t="s">
        <v>269</v>
      </c>
      <c r="B19" s="213"/>
      <c r="C19" s="204" t="s">
        <v>270</v>
      </c>
      <c r="D19" s="204"/>
      <c r="E19" s="213" t="s">
        <v>95</v>
      </c>
      <c r="F19" s="218">
        <v>23</v>
      </c>
      <c r="G19" s="208"/>
      <c r="H19" s="35" t="str">
        <f t="shared" si="0"/>
        <v/>
      </c>
      <c r="I19" s="209"/>
    </row>
    <row r="20" spans="1:9" s="177" customFormat="1" ht="15" customHeight="1" x14ac:dyDescent="0.2">
      <c r="A20" s="213"/>
      <c r="B20" s="213"/>
      <c r="C20" s="204"/>
      <c r="D20" s="204"/>
      <c r="E20" s="213"/>
      <c r="F20" s="207"/>
      <c r="G20" s="208"/>
      <c r="H20" s="35" t="str">
        <f t="shared" si="0"/>
        <v/>
      </c>
      <c r="I20" s="209"/>
    </row>
    <row r="21" spans="1:9" s="177" customFormat="1" ht="15" customHeight="1" x14ac:dyDescent="0.2">
      <c r="A21" s="213" t="s">
        <v>271</v>
      </c>
      <c r="B21" s="213" t="s">
        <v>272</v>
      </c>
      <c r="C21" s="217" t="s">
        <v>273</v>
      </c>
      <c r="D21" s="204"/>
      <c r="E21" s="213"/>
      <c r="F21" s="207"/>
      <c r="G21" s="208"/>
      <c r="H21" s="35" t="str">
        <f t="shared" si="0"/>
        <v/>
      </c>
      <c r="I21" s="209"/>
    </row>
    <row r="22" spans="1:9" s="177" customFormat="1" ht="15" customHeight="1" x14ac:dyDescent="0.2">
      <c r="A22" s="213" t="s">
        <v>274</v>
      </c>
      <c r="B22" s="213" t="s">
        <v>275</v>
      </c>
      <c r="C22" s="204" t="s">
        <v>276</v>
      </c>
      <c r="D22" s="204"/>
      <c r="E22" s="213"/>
      <c r="F22" s="207"/>
      <c r="G22" s="208"/>
      <c r="H22" s="35" t="str">
        <f t="shared" si="0"/>
        <v/>
      </c>
      <c r="I22" s="209"/>
    </row>
    <row r="23" spans="1:9" s="177" customFormat="1" ht="15" customHeight="1" x14ac:dyDescent="0.2">
      <c r="A23" s="213"/>
      <c r="B23" s="213"/>
      <c r="C23" s="204" t="s">
        <v>227</v>
      </c>
      <c r="D23" s="204" t="s">
        <v>277</v>
      </c>
      <c r="E23" s="213"/>
      <c r="F23" s="218"/>
      <c r="G23" s="208"/>
      <c r="H23" s="35"/>
      <c r="I23" s="209"/>
    </row>
    <row r="24" spans="1:9" s="177" customFormat="1" ht="15" customHeight="1" x14ac:dyDescent="0.2">
      <c r="A24" s="213"/>
      <c r="B24" s="213"/>
      <c r="C24" s="204"/>
      <c r="D24" s="204" t="s">
        <v>278</v>
      </c>
      <c r="E24" s="213" t="s">
        <v>95</v>
      </c>
      <c r="F24" s="218">
        <v>11</v>
      </c>
      <c r="G24" s="208"/>
      <c r="H24" s="35" t="str">
        <f>IF(G24="","",F24*G24)</f>
        <v/>
      </c>
      <c r="I24" s="209"/>
    </row>
    <row r="25" spans="1:9" s="177" customFormat="1" ht="15" customHeight="1" x14ac:dyDescent="0.2">
      <c r="A25" s="213"/>
      <c r="B25" s="213"/>
      <c r="C25" s="204"/>
      <c r="D25" s="204"/>
      <c r="E25" s="213"/>
      <c r="F25" s="207"/>
      <c r="G25" s="208"/>
      <c r="H25" s="35" t="str">
        <f t="shared" si="0"/>
        <v/>
      </c>
      <c r="I25" s="209"/>
    </row>
    <row r="26" spans="1:9" s="177" customFormat="1" ht="15" customHeight="1" x14ac:dyDescent="0.2">
      <c r="A26" s="213" t="s">
        <v>279</v>
      </c>
      <c r="B26" s="213" t="s">
        <v>280</v>
      </c>
      <c r="C26" s="217" t="s">
        <v>281</v>
      </c>
      <c r="D26" s="204"/>
      <c r="E26" s="213"/>
      <c r="F26" s="207"/>
      <c r="G26" s="208"/>
      <c r="H26" s="35" t="str">
        <f t="shared" si="0"/>
        <v/>
      </c>
      <c r="I26" s="209"/>
    </row>
    <row r="27" spans="1:9" s="177" customFormat="1" ht="15" customHeight="1" x14ac:dyDescent="0.2">
      <c r="A27" s="213"/>
      <c r="B27" s="213"/>
      <c r="C27" s="204" t="s">
        <v>227</v>
      </c>
      <c r="D27" s="219" t="s">
        <v>282</v>
      </c>
      <c r="E27" s="171" t="s">
        <v>95</v>
      </c>
      <c r="F27" s="220">
        <v>19</v>
      </c>
      <c r="G27" s="221"/>
      <c r="H27" s="222" t="str">
        <f t="shared" si="0"/>
        <v/>
      </c>
      <c r="I27" s="209"/>
    </row>
    <row r="28" spans="1:9" s="177" customFormat="1" ht="15" customHeight="1" x14ac:dyDescent="0.2">
      <c r="A28" s="223"/>
      <c r="B28" s="223"/>
      <c r="C28" s="204"/>
      <c r="D28" s="204"/>
      <c r="E28" s="223"/>
      <c r="F28" s="224"/>
      <c r="G28" s="225"/>
      <c r="H28" s="35"/>
      <c r="I28" s="209"/>
    </row>
    <row r="29" spans="1:9" s="177" customFormat="1" ht="15" customHeight="1" x14ac:dyDescent="0.2">
      <c r="A29" s="223"/>
      <c r="B29" s="223"/>
      <c r="C29" s="204" t="s">
        <v>227</v>
      </c>
      <c r="D29" s="204" t="s">
        <v>283</v>
      </c>
      <c r="E29" s="223" t="s">
        <v>284</v>
      </c>
      <c r="F29" s="224">
        <v>114</v>
      </c>
      <c r="G29" s="225"/>
      <c r="H29" s="35" t="str">
        <f>IF(G29="","",F29*G29)</f>
        <v/>
      </c>
      <c r="I29" s="209"/>
    </row>
    <row r="30" spans="1:9" s="177" customFormat="1" ht="15" customHeight="1" x14ac:dyDescent="0.2">
      <c r="A30" s="226"/>
      <c r="B30" s="226" t="s">
        <v>13</v>
      </c>
      <c r="C30" s="204"/>
      <c r="D30" s="204"/>
      <c r="E30" s="223"/>
      <c r="F30" s="224"/>
      <c r="G30" s="225"/>
      <c r="H30" s="35" t="str">
        <f t="shared" ref="H30:H31" si="1">IF(G30="","",F30*G30)</f>
        <v/>
      </c>
      <c r="I30" s="209"/>
    </row>
    <row r="31" spans="1:9" s="177" customFormat="1" ht="15" customHeight="1" x14ac:dyDescent="0.2">
      <c r="A31" s="226">
        <v>4.2</v>
      </c>
      <c r="B31" s="226" t="s">
        <v>285</v>
      </c>
      <c r="C31" s="227" t="s">
        <v>286</v>
      </c>
      <c r="D31" s="204"/>
      <c r="E31" s="223"/>
      <c r="F31" s="224"/>
      <c r="G31" s="225"/>
      <c r="H31" s="35" t="str">
        <f t="shared" si="1"/>
        <v/>
      </c>
      <c r="I31" s="209"/>
    </row>
    <row r="32" spans="1:9" s="177" customFormat="1" ht="15" customHeight="1" x14ac:dyDescent="0.2">
      <c r="A32" s="226"/>
      <c r="B32" s="226"/>
      <c r="C32" s="227"/>
      <c r="D32" s="204"/>
      <c r="E32" s="223"/>
      <c r="F32" s="224"/>
      <c r="G32" s="225"/>
      <c r="H32" s="228"/>
      <c r="I32" s="209"/>
    </row>
    <row r="33" spans="1:11" s="177" customFormat="1" ht="15" customHeight="1" x14ac:dyDescent="0.2">
      <c r="A33" s="223" t="s">
        <v>287</v>
      </c>
      <c r="B33" s="223"/>
      <c r="C33" s="217" t="s">
        <v>288</v>
      </c>
      <c r="D33" s="204"/>
      <c r="E33" s="223"/>
      <c r="F33" s="224"/>
      <c r="G33" s="225"/>
      <c r="H33" s="229"/>
      <c r="I33" s="230"/>
    </row>
    <row r="34" spans="1:11" s="177" customFormat="1" ht="15" customHeight="1" x14ac:dyDescent="0.2">
      <c r="A34" s="223"/>
      <c r="B34" s="223" t="s">
        <v>123</v>
      </c>
      <c r="C34" s="204" t="s">
        <v>227</v>
      </c>
      <c r="D34" s="204" t="s">
        <v>289</v>
      </c>
      <c r="E34" s="223" t="s">
        <v>137</v>
      </c>
      <c r="F34" s="231">
        <v>114</v>
      </c>
      <c r="G34" s="225"/>
      <c r="H34" s="35" t="str">
        <f t="shared" ref="H34" si="2">IF(G34="","",F34*G34)</f>
        <v/>
      </c>
      <c r="I34" s="209"/>
    </row>
    <row r="35" spans="1:11" s="177" customFormat="1" ht="15" customHeight="1" x14ac:dyDescent="0.2">
      <c r="A35" s="223"/>
      <c r="B35" s="223"/>
      <c r="C35" s="204"/>
      <c r="D35" s="204"/>
      <c r="E35" s="223"/>
      <c r="F35" s="231"/>
      <c r="G35" s="225"/>
      <c r="H35" s="35"/>
      <c r="I35" s="209"/>
    </row>
    <row r="36" spans="1:11" s="177" customFormat="1" ht="15" customHeight="1" x14ac:dyDescent="0.2">
      <c r="A36" s="223" t="s">
        <v>290</v>
      </c>
      <c r="B36" s="223"/>
      <c r="C36" s="169" t="s">
        <v>291</v>
      </c>
      <c r="D36" s="158"/>
      <c r="E36" s="223"/>
      <c r="F36" s="224"/>
      <c r="G36" s="225"/>
      <c r="H36" s="35" t="str">
        <f>IF(G36="","",F36*G36)</f>
        <v/>
      </c>
      <c r="I36" s="209"/>
      <c r="J36" s="216"/>
      <c r="K36" s="216"/>
    </row>
    <row r="37" spans="1:11" s="177" customFormat="1" ht="12.75" customHeight="1" x14ac:dyDescent="0.2">
      <c r="A37" s="223"/>
      <c r="B37" s="223" t="s">
        <v>123</v>
      </c>
      <c r="C37" s="158" t="s">
        <v>227</v>
      </c>
      <c r="D37" s="158" t="s">
        <v>289</v>
      </c>
      <c r="E37" s="223" t="s">
        <v>137</v>
      </c>
      <c r="F37" s="231">
        <v>34</v>
      </c>
      <c r="G37" s="225"/>
      <c r="H37" s="35" t="str">
        <f>IF(G37="","",F37*G37)</f>
        <v/>
      </c>
      <c r="I37" s="209"/>
    </row>
    <row r="38" spans="1:11" s="177" customFormat="1" ht="15" customHeight="1" x14ac:dyDescent="0.2">
      <c r="A38" s="223"/>
      <c r="B38" s="194"/>
      <c r="C38" s="212"/>
      <c r="D38" s="204"/>
      <c r="E38" s="223"/>
      <c r="F38" s="232"/>
      <c r="G38" s="233"/>
      <c r="H38" s="35"/>
      <c r="I38" s="209"/>
    </row>
    <row r="39" spans="1:11" ht="12.95" customHeight="1" x14ac:dyDescent="0.2">
      <c r="A39" s="234">
        <v>4.3</v>
      </c>
      <c r="B39" s="157" t="s">
        <v>13</v>
      </c>
      <c r="C39" s="422" t="s">
        <v>292</v>
      </c>
      <c r="D39" s="423"/>
      <c r="E39" s="235"/>
      <c r="F39" s="236"/>
      <c r="G39" s="237"/>
      <c r="H39" s="163"/>
    </row>
    <row r="40" spans="1:11" ht="12.95" customHeight="1" x14ac:dyDescent="0.2">
      <c r="A40" s="234"/>
      <c r="B40" s="157" t="s">
        <v>293</v>
      </c>
      <c r="C40" s="175"/>
      <c r="D40" s="238"/>
      <c r="E40" s="239"/>
      <c r="F40" s="219"/>
      <c r="G40" s="237"/>
      <c r="H40" s="163"/>
    </row>
    <row r="41" spans="1:11" ht="12.95" customHeight="1" x14ac:dyDescent="0.2">
      <c r="A41" s="234" t="s">
        <v>294</v>
      </c>
      <c r="B41" s="157"/>
      <c r="C41" s="422" t="s">
        <v>295</v>
      </c>
      <c r="D41" s="424"/>
      <c r="E41" s="239"/>
      <c r="F41" s="219"/>
      <c r="G41" s="237"/>
      <c r="H41" s="163"/>
    </row>
    <row r="42" spans="1:11" ht="12.95" customHeight="1" x14ac:dyDescent="0.2">
      <c r="A42" s="240" t="s">
        <v>296</v>
      </c>
      <c r="B42" s="171" t="s">
        <v>123</v>
      </c>
      <c r="C42" s="425" t="s">
        <v>297</v>
      </c>
      <c r="D42" s="426"/>
      <c r="E42" s="241"/>
      <c r="F42" s="242"/>
      <c r="G42" s="237"/>
      <c r="H42" s="163"/>
    </row>
    <row r="43" spans="1:11" ht="12.95" customHeight="1" x14ac:dyDescent="0.2">
      <c r="A43" s="240"/>
      <c r="B43" s="171"/>
      <c r="C43" s="427" t="s">
        <v>298</v>
      </c>
      <c r="D43" s="424"/>
      <c r="E43" s="243"/>
      <c r="F43" s="242"/>
      <c r="G43" s="237"/>
      <c r="H43" s="163"/>
    </row>
    <row r="44" spans="1:11" ht="12.95" customHeight="1" x14ac:dyDescent="0.2">
      <c r="A44" s="240"/>
      <c r="B44" s="171"/>
      <c r="C44" s="244"/>
      <c r="D44" s="245"/>
      <c r="E44" s="243"/>
      <c r="F44" s="242"/>
      <c r="G44" s="237"/>
      <c r="H44" s="246"/>
    </row>
    <row r="45" spans="1:11" ht="12.95" customHeight="1" x14ac:dyDescent="0.2">
      <c r="A45" s="240"/>
      <c r="B45" s="171"/>
      <c r="C45" s="428" t="s">
        <v>299</v>
      </c>
      <c r="D45" s="429"/>
      <c r="E45" s="213" t="s">
        <v>233</v>
      </c>
      <c r="F45" s="242">
        <v>55</v>
      </c>
      <c r="G45" s="237"/>
      <c r="H45" s="35" t="str">
        <f t="shared" ref="H45:H64" si="3">IF(G45="","",F45*G45)</f>
        <v/>
      </c>
    </row>
    <row r="46" spans="1:11" ht="12.95" customHeight="1" x14ac:dyDescent="0.2">
      <c r="A46" s="240"/>
      <c r="B46" s="171"/>
      <c r="C46" s="158"/>
      <c r="D46" s="247"/>
      <c r="E46" s="213"/>
      <c r="F46" s="242"/>
      <c r="G46" s="237"/>
      <c r="H46" s="35" t="str">
        <f t="shared" si="3"/>
        <v/>
      </c>
    </row>
    <row r="47" spans="1:11" ht="12.95" customHeight="1" x14ac:dyDescent="0.2">
      <c r="A47" s="240"/>
      <c r="B47" s="171"/>
      <c r="C47" s="428" t="s">
        <v>300</v>
      </c>
      <c r="D47" s="429"/>
      <c r="E47" s="213" t="s">
        <v>233</v>
      </c>
      <c r="F47" s="242">
        <v>35</v>
      </c>
      <c r="G47" s="237"/>
      <c r="H47" s="35" t="str">
        <f t="shared" si="3"/>
        <v/>
      </c>
    </row>
    <row r="48" spans="1:11" ht="12.95" customHeight="1" x14ac:dyDescent="0.2">
      <c r="A48" s="240"/>
      <c r="B48" s="171"/>
      <c r="C48" s="158"/>
      <c r="D48" s="247"/>
      <c r="E48" s="213"/>
      <c r="F48" s="248"/>
      <c r="G48" s="237"/>
      <c r="H48" s="35" t="str">
        <f t="shared" si="3"/>
        <v/>
      </c>
    </row>
    <row r="49" spans="1:8" ht="12.95" customHeight="1" x14ac:dyDescent="0.2">
      <c r="A49" s="240"/>
      <c r="B49" s="171"/>
      <c r="C49" s="428" t="s">
        <v>301</v>
      </c>
      <c r="D49" s="429"/>
      <c r="E49" s="213" t="s">
        <v>233</v>
      </c>
      <c r="F49" s="242">
        <v>37</v>
      </c>
      <c r="G49" s="237"/>
      <c r="H49" s="35" t="str">
        <f t="shared" si="3"/>
        <v/>
      </c>
    </row>
    <row r="50" spans="1:8" ht="12.95" customHeight="1" x14ac:dyDescent="0.2">
      <c r="A50" s="240"/>
      <c r="B50" s="171"/>
      <c r="C50" s="158"/>
      <c r="D50" s="158"/>
      <c r="E50" s="171"/>
      <c r="F50" s="249"/>
      <c r="G50" s="237"/>
      <c r="H50" s="35" t="str">
        <f t="shared" si="3"/>
        <v/>
      </c>
    </row>
    <row r="51" spans="1:8" ht="12.95" customHeight="1" x14ac:dyDescent="0.2">
      <c r="A51" s="250" t="s">
        <v>302</v>
      </c>
      <c r="B51" s="157"/>
      <c r="C51" s="422" t="s">
        <v>303</v>
      </c>
      <c r="D51" s="430"/>
      <c r="E51" s="171"/>
      <c r="F51" s="249"/>
      <c r="G51" s="251"/>
      <c r="H51" s="35" t="str">
        <f t="shared" si="3"/>
        <v/>
      </c>
    </row>
    <row r="52" spans="1:8" ht="12.95" customHeight="1" x14ac:dyDescent="0.2">
      <c r="A52" s="240"/>
      <c r="B52" s="171" t="s">
        <v>129</v>
      </c>
      <c r="C52" s="431" t="s">
        <v>304</v>
      </c>
      <c r="D52" s="432"/>
      <c r="E52" s="171"/>
      <c r="F52" s="249"/>
      <c r="G52" s="237"/>
      <c r="H52" s="35" t="str">
        <f t="shared" si="3"/>
        <v/>
      </c>
    </row>
    <row r="53" spans="1:8" ht="12.95" customHeight="1" x14ac:dyDescent="0.2">
      <c r="A53" s="240"/>
      <c r="B53" s="171"/>
      <c r="C53" s="431" t="s">
        <v>305</v>
      </c>
      <c r="D53" s="432"/>
      <c r="E53" s="171"/>
      <c r="F53" s="249"/>
      <c r="G53" s="237"/>
      <c r="H53" s="35" t="str">
        <f t="shared" si="3"/>
        <v/>
      </c>
    </row>
    <row r="54" spans="1:8" ht="12.95" customHeight="1" x14ac:dyDescent="0.2">
      <c r="A54" s="178"/>
      <c r="B54" s="223"/>
      <c r="C54" s="252"/>
      <c r="D54" s="252"/>
      <c r="E54" s="171"/>
      <c r="F54" s="249"/>
      <c r="G54" s="237"/>
      <c r="H54" s="35" t="str">
        <f t="shared" si="3"/>
        <v/>
      </c>
    </row>
    <row r="55" spans="1:8" ht="12.95" customHeight="1" x14ac:dyDescent="0.2">
      <c r="A55" s="178" t="s">
        <v>306</v>
      </c>
      <c r="B55" s="223"/>
      <c r="C55" s="169" t="s">
        <v>307</v>
      </c>
      <c r="D55" s="252"/>
      <c r="E55" s="171"/>
      <c r="F55" s="249"/>
      <c r="G55" s="237"/>
      <c r="H55" s="35" t="str">
        <f t="shared" si="3"/>
        <v/>
      </c>
    </row>
    <row r="56" spans="1:8" ht="12.95" customHeight="1" x14ac:dyDescent="0.2">
      <c r="A56" s="178"/>
      <c r="B56" s="223"/>
      <c r="C56" s="252"/>
      <c r="D56" s="252"/>
      <c r="E56" s="171"/>
      <c r="F56" s="249"/>
      <c r="G56" s="237"/>
      <c r="H56" s="35" t="str">
        <f t="shared" si="3"/>
        <v/>
      </c>
    </row>
    <row r="57" spans="1:8" ht="12.95" customHeight="1" x14ac:dyDescent="0.2">
      <c r="A57" s="178"/>
      <c r="B57" s="253"/>
      <c r="C57" s="158" t="s">
        <v>227</v>
      </c>
      <c r="D57" s="158" t="s">
        <v>308</v>
      </c>
      <c r="E57" s="171" t="s">
        <v>132</v>
      </c>
      <c r="F57" s="171">
        <v>2</v>
      </c>
      <c r="G57" s="237"/>
      <c r="H57" s="35" t="str">
        <f t="shared" si="3"/>
        <v/>
      </c>
    </row>
    <row r="58" spans="1:8" ht="12.95" customHeight="1" x14ac:dyDescent="0.2">
      <c r="A58" s="164"/>
      <c r="B58" s="223"/>
      <c r="C58" s="158"/>
      <c r="D58" s="158"/>
      <c r="E58" s="171"/>
      <c r="F58" s="172"/>
      <c r="G58" s="237"/>
      <c r="H58" s="35" t="str">
        <f t="shared" si="3"/>
        <v/>
      </c>
    </row>
    <row r="59" spans="1:8" ht="12.95" customHeight="1" x14ac:dyDescent="0.2">
      <c r="A59" s="178"/>
      <c r="B59" s="253"/>
      <c r="C59" s="158" t="s">
        <v>231</v>
      </c>
      <c r="D59" s="158" t="s">
        <v>309</v>
      </c>
      <c r="E59" s="171" t="s">
        <v>132</v>
      </c>
      <c r="F59" s="171">
        <v>1</v>
      </c>
      <c r="G59" s="237"/>
      <c r="H59" s="35" t="str">
        <f t="shared" si="3"/>
        <v/>
      </c>
    </row>
    <row r="60" spans="1:8" ht="12.95" customHeight="1" x14ac:dyDescent="0.2">
      <c r="A60" s="178"/>
      <c r="B60" s="223"/>
      <c r="C60" s="252"/>
      <c r="D60" s="252"/>
      <c r="E60" s="171"/>
      <c r="F60" s="249"/>
      <c r="G60" s="237"/>
      <c r="H60" s="35"/>
    </row>
    <row r="61" spans="1:8" ht="12.95" customHeight="1" x14ac:dyDescent="0.2">
      <c r="A61" s="178"/>
      <c r="B61" s="253"/>
      <c r="C61" s="158" t="s">
        <v>310</v>
      </c>
      <c r="D61" s="158" t="s">
        <v>311</v>
      </c>
      <c r="E61" s="171" t="s">
        <v>132</v>
      </c>
      <c r="F61" s="171">
        <v>1</v>
      </c>
      <c r="G61" s="237"/>
      <c r="H61" s="35" t="str">
        <f t="shared" si="3"/>
        <v/>
      </c>
    </row>
    <row r="62" spans="1:8" ht="12.95" customHeight="1" x14ac:dyDescent="0.2">
      <c r="A62" s="164"/>
      <c r="B62" s="223"/>
      <c r="C62" s="158"/>
      <c r="D62" s="158"/>
      <c r="E62" s="171"/>
      <c r="F62" s="172"/>
      <c r="G62" s="237"/>
      <c r="H62" s="35" t="str">
        <f t="shared" si="3"/>
        <v/>
      </c>
    </row>
    <row r="63" spans="1:8" ht="12.95" customHeight="1" x14ac:dyDescent="0.2">
      <c r="A63" s="178"/>
      <c r="B63" s="253"/>
      <c r="C63" s="158" t="s">
        <v>312</v>
      </c>
      <c r="D63" s="158" t="s">
        <v>313</v>
      </c>
      <c r="E63" s="171" t="s">
        <v>132</v>
      </c>
      <c r="F63" s="171">
        <v>1</v>
      </c>
      <c r="G63" s="237"/>
      <c r="H63" s="35" t="str">
        <f t="shared" si="3"/>
        <v/>
      </c>
    </row>
    <row r="64" spans="1:8" ht="12.95" customHeight="1" x14ac:dyDescent="0.2">
      <c r="A64" s="178"/>
      <c r="B64" s="253"/>
      <c r="C64" s="165"/>
      <c r="D64" s="158"/>
      <c r="E64" s="171"/>
      <c r="F64" s="171"/>
      <c r="G64" s="251"/>
      <c r="H64" s="35" t="str">
        <f t="shared" si="3"/>
        <v/>
      </c>
    </row>
    <row r="65" spans="1:8" ht="12.95" customHeight="1" x14ac:dyDescent="0.2">
      <c r="A65" s="404" t="s">
        <v>73</v>
      </c>
      <c r="B65" s="405"/>
      <c r="C65" s="405"/>
      <c r="D65" s="405"/>
      <c r="E65" s="405"/>
      <c r="F65" s="405"/>
      <c r="G65" s="405"/>
      <c r="H65" s="420"/>
    </row>
    <row r="66" spans="1:8" s="177" customFormat="1" ht="12.75" customHeight="1" x14ac:dyDescent="0.2">
      <c r="A66" s="433"/>
      <c r="B66" s="407"/>
      <c r="C66" s="407"/>
      <c r="D66" s="407"/>
      <c r="E66" s="407"/>
      <c r="F66" s="407"/>
      <c r="G66" s="407"/>
      <c r="H66" s="421"/>
    </row>
    <row r="67" spans="1:8" s="177" customFormat="1" ht="12.75" customHeight="1" x14ac:dyDescent="0.2">
      <c r="A67" s="148"/>
      <c r="B67" s="148"/>
      <c r="C67" s="148"/>
      <c r="D67" s="148"/>
      <c r="E67" s="148"/>
      <c r="F67" s="148"/>
      <c r="G67" s="201"/>
      <c r="H67" s="197"/>
    </row>
    <row r="68" spans="1:8" ht="20.100000000000001" customHeight="1" x14ac:dyDescent="0.2">
      <c r="A68" s="200" t="str">
        <f>'[20]Sched1 PG'!$A$1</f>
        <v>UNIVEN CAMPUS WATER UPGRADE PHASE 2 (including intalation of tanks per student residence)</v>
      </c>
      <c r="H68" s="147"/>
    </row>
    <row r="69" spans="1:8" s="177" customFormat="1" ht="20.100000000000001" customHeight="1" x14ac:dyDescent="0.2">
      <c r="A69" s="200" t="str">
        <f>+$A$2</f>
        <v xml:space="preserve">PROJECT NUMBER: IN/022/2020  </v>
      </c>
      <c r="B69" s="148"/>
      <c r="C69" s="148"/>
      <c r="D69" s="148"/>
      <c r="E69" s="148"/>
      <c r="F69" s="148"/>
      <c r="G69" s="353" t="str">
        <f>+'Sched1 PG'!$F$3</f>
        <v xml:space="preserve">IN/022/2020  </v>
      </c>
      <c r="H69" s="354"/>
    </row>
    <row r="70" spans="1:8" s="177" customFormat="1" ht="20.100000000000001" customHeight="1" x14ac:dyDescent="0.2">
      <c r="A70" s="200" t="str">
        <f>+$A$3</f>
        <v>SCHEDULE 4 : RESERVOIR INTERCONNECTING PIPEWORK</v>
      </c>
      <c r="E70" s="202"/>
      <c r="F70" s="202"/>
      <c r="G70" s="355"/>
      <c r="H70" s="356"/>
    </row>
    <row r="71" spans="1:8" s="204" customFormat="1" ht="12.95" customHeight="1" x14ac:dyDescent="0.2">
      <c r="A71" s="203" t="s">
        <v>4</v>
      </c>
      <c r="B71" s="153" t="s">
        <v>5</v>
      </c>
      <c r="C71" s="410" t="s">
        <v>6</v>
      </c>
      <c r="D71" s="411"/>
      <c r="E71" s="414" t="str">
        <f>+E4</f>
        <v>UNIT</v>
      </c>
      <c r="F71" s="414" t="s">
        <v>253</v>
      </c>
      <c r="G71" s="418" t="s">
        <v>9</v>
      </c>
      <c r="H71" s="414" t="str">
        <f>+H4</f>
        <v>AMOUNT</v>
      </c>
    </row>
    <row r="72" spans="1:8" s="204" customFormat="1" ht="12.95" customHeight="1" x14ac:dyDescent="0.2">
      <c r="A72" s="254" t="s">
        <v>11</v>
      </c>
      <c r="B72" s="157" t="s">
        <v>12</v>
      </c>
      <c r="C72" s="434"/>
      <c r="D72" s="435"/>
      <c r="E72" s="436"/>
      <c r="F72" s="436"/>
      <c r="G72" s="437"/>
      <c r="H72" s="436"/>
    </row>
    <row r="73" spans="1:8" s="177" customFormat="1" ht="12.75" customHeight="1" x14ac:dyDescent="0.2">
      <c r="A73" s="438" t="s">
        <v>74</v>
      </c>
      <c r="B73" s="439"/>
      <c r="C73" s="439"/>
      <c r="D73" s="439"/>
      <c r="E73" s="439"/>
      <c r="F73" s="439"/>
      <c r="G73" s="440"/>
      <c r="H73" s="420"/>
    </row>
    <row r="74" spans="1:8" s="177" customFormat="1" ht="12.75" customHeight="1" x14ac:dyDescent="0.2">
      <c r="A74" s="441"/>
      <c r="B74" s="442"/>
      <c r="C74" s="442"/>
      <c r="D74" s="442"/>
      <c r="E74" s="442"/>
      <c r="F74" s="442"/>
      <c r="G74" s="443"/>
      <c r="H74" s="421"/>
    </row>
    <row r="75" spans="1:8" ht="12.95" customHeight="1" x14ac:dyDescent="0.2">
      <c r="A75" s="178"/>
      <c r="B75" s="253"/>
      <c r="C75" s="158"/>
      <c r="D75" s="158"/>
      <c r="E75" s="171"/>
      <c r="F75" s="171"/>
      <c r="G75" s="255"/>
      <c r="H75" s="222" t="str">
        <f>IF(G75="","",F75*G75)</f>
        <v/>
      </c>
    </row>
    <row r="76" spans="1:8" ht="12.95" customHeight="1" x14ac:dyDescent="0.2">
      <c r="A76" s="178"/>
      <c r="B76" s="253"/>
      <c r="C76" s="158" t="s">
        <v>314</v>
      </c>
      <c r="D76" s="158" t="s">
        <v>315</v>
      </c>
      <c r="E76" s="171" t="s">
        <v>132</v>
      </c>
      <c r="F76" s="171">
        <v>2</v>
      </c>
      <c r="G76" s="255"/>
      <c r="H76" s="222" t="str">
        <f>IF(G76="","",F76*G76)</f>
        <v/>
      </c>
    </row>
    <row r="77" spans="1:8" ht="12.95" customHeight="1" x14ac:dyDescent="0.2">
      <c r="A77" s="178"/>
      <c r="B77" s="253"/>
      <c r="C77" s="158"/>
      <c r="D77" s="158"/>
      <c r="E77" s="171"/>
      <c r="F77" s="171"/>
      <c r="G77" s="255"/>
      <c r="H77" s="222" t="str">
        <f>IF(G77="","",F77*G77)</f>
        <v/>
      </c>
    </row>
    <row r="78" spans="1:8" ht="12.95" customHeight="1" x14ac:dyDescent="0.2">
      <c r="A78" s="178"/>
      <c r="B78" s="253"/>
      <c r="C78" s="158" t="s">
        <v>316</v>
      </c>
      <c r="D78" s="158" t="s">
        <v>317</v>
      </c>
      <c r="E78" s="171" t="s">
        <v>132</v>
      </c>
      <c r="F78" s="171">
        <v>1</v>
      </c>
      <c r="G78" s="255"/>
      <c r="H78" s="222" t="str">
        <f>IF(G78="","",F78*G78)</f>
        <v/>
      </c>
    </row>
    <row r="79" spans="1:8" ht="12.95" customHeight="1" x14ac:dyDescent="0.2">
      <c r="A79" s="178"/>
      <c r="B79" s="253"/>
      <c r="C79" s="158"/>
      <c r="D79" s="158"/>
      <c r="E79" s="171"/>
      <c r="F79" s="171"/>
      <c r="G79" s="255"/>
      <c r="H79" s="222"/>
    </row>
    <row r="80" spans="1:8" ht="12.95" customHeight="1" x14ac:dyDescent="0.2">
      <c r="A80" s="178" t="s">
        <v>318</v>
      </c>
      <c r="B80" s="223"/>
      <c r="C80" s="165" t="s">
        <v>319</v>
      </c>
      <c r="D80" s="158"/>
      <c r="E80" s="171"/>
      <c r="F80" s="256"/>
      <c r="G80" s="255"/>
      <c r="H80" s="222" t="str">
        <f>IF(G80="","",F80*G80)</f>
        <v/>
      </c>
    </row>
    <row r="81" spans="1:8" ht="12.95" customHeight="1" x14ac:dyDescent="0.2">
      <c r="A81" s="223"/>
      <c r="B81" s="223"/>
      <c r="C81" s="257"/>
      <c r="D81" s="257"/>
      <c r="E81" s="171"/>
      <c r="F81" s="256"/>
      <c r="G81" s="255"/>
      <c r="H81" s="222" t="str">
        <f>IF(G81="","",F81*G81)</f>
        <v/>
      </c>
    </row>
    <row r="82" spans="1:8" ht="12.95" customHeight="1" x14ac:dyDescent="0.2">
      <c r="A82" s="223"/>
      <c r="B82" s="223"/>
      <c r="C82" s="158" t="s">
        <v>227</v>
      </c>
      <c r="D82" s="158" t="s">
        <v>320</v>
      </c>
      <c r="E82" s="171" t="s">
        <v>132</v>
      </c>
      <c r="F82" s="256">
        <v>1</v>
      </c>
      <c r="G82" s="255"/>
      <c r="H82" s="222" t="str">
        <f t="shared" ref="H82:H108" si="4">IF(G82="","",F82*G82)</f>
        <v/>
      </c>
    </row>
    <row r="83" spans="1:8" ht="12.95" customHeight="1" x14ac:dyDescent="0.2">
      <c r="A83" s="223"/>
      <c r="B83" s="223"/>
      <c r="C83" s="257"/>
      <c r="D83" s="257"/>
      <c r="E83" s="171"/>
      <c r="F83" s="256"/>
      <c r="G83" s="255"/>
      <c r="H83" s="222" t="str">
        <f t="shared" si="4"/>
        <v/>
      </c>
    </row>
    <row r="84" spans="1:8" ht="12.95" customHeight="1" x14ac:dyDescent="0.2">
      <c r="A84" s="223"/>
      <c r="B84" s="223"/>
      <c r="C84" s="158" t="s">
        <v>231</v>
      </c>
      <c r="D84" s="158" t="s">
        <v>321</v>
      </c>
      <c r="E84" s="171" t="s">
        <v>132</v>
      </c>
      <c r="F84" s="256">
        <v>1</v>
      </c>
      <c r="G84" s="255"/>
      <c r="H84" s="222" t="str">
        <f t="shared" si="4"/>
        <v/>
      </c>
    </row>
    <row r="85" spans="1:8" ht="12.95" customHeight="1" x14ac:dyDescent="0.2">
      <c r="A85" s="223"/>
      <c r="B85" s="223"/>
      <c r="C85" s="257"/>
      <c r="D85" s="257"/>
      <c r="E85" s="171"/>
      <c r="F85" s="256"/>
      <c r="G85" s="255"/>
      <c r="H85" s="222" t="str">
        <f t="shared" si="4"/>
        <v/>
      </c>
    </row>
    <row r="86" spans="1:8" ht="12.95" customHeight="1" x14ac:dyDescent="0.2">
      <c r="A86" s="223"/>
      <c r="B86" s="223"/>
      <c r="C86" s="158" t="s">
        <v>310</v>
      </c>
      <c r="D86" s="158" t="s">
        <v>322</v>
      </c>
      <c r="E86" s="171" t="s">
        <v>132</v>
      </c>
      <c r="F86" s="256">
        <v>1</v>
      </c>
      <c r="G86" s="255"/>
      <c r="H86" s="222" t="str">
        <f t="shared" si="4"/>
        <v/>
      </c>
    </row>
    <row r="87" spans="1:8" ht="12.95" customHeight="1" x14ac:dyDescent="0.2">
      <c r="A87" s="223"/>
      <c r="B87" s="223"/>
      <c r="C87" s="257"/>
      <c r="D87" s="257"/>
      <c r="E87" s="171"/>
      <c r="F87" s="256"/>
      <c r="G87" s="255"/>
      <c r="H87" s="222" t="str">
        <f t="shared" si="4"/>
        <v/>
      </c>
    </row>
    <row r="88" spans="1:8" s="204" customFormat="1" ht="12" x14ac:dyDescent="0.2">
      <c r="A88" s="258"/>
      <c r="B88" s="226" t="s">
        <v>323</v>
      </c>
      <c r="C88" s="259"/>
      <c r="D88" s="259"/>
      <c r="E88" s="260"/>
      <c r="F88" s="256"/>
      <c r="G88" s="261"/>
      <c r="H88" s="222" t="str">
        <f t="shared" si="4"/>
        <v/>
      </c>
    </row>
    <row r="89" spans="1:8" s="204" customFormat="1" ht="12" x14ac:dyDescent="0.2">
      <c r="A89" s="262" t="s">
        <v>324</v>
      </c>
      <c r="B89" s="226" t="s">
        <v>325</v>
      </c>
      <c r="C89" s="165" t="s">
        <v>326</v>
      </c>
      <c r="D89" s="158"/>
      <c r="E89" s="171"/>
      <c r="F89" s="256"/>
      <c r="G89" s="261"/>
      <c r="H89" s="222" t="str">
        <f t="shared" si="4"/>
        <v/>
      </c>
    </row>
    <row r="90" spans="1:8" s="204" customFormat="1" ht="12" x14ac:dyDescent="0.2">
      <c r="A90" s="178" t="s">
        <v>327</v>
      </c>
      <c r="B90" s="223" t="s">
        <v>328</v>
      </c>
      <c r="C90" s="169" t="s">
        <v>329</v>
      </c>
      <c r="D90" s="158"/>
      <c r="E90" s="171"/>
      <c r="F90" s="256"/>
      <c r="G90" s="261"/>
      <c r="H90" s="222" t="str">
        <f t="shared" si="4"/>
        <v/>
      </c>
    </row>
    <row r="91" spans="1:8" s="204" customFormat="1" ht="12" x14ac:dyDescent="0.2">
      <c r="A91" s="223"/>
      <c r="B91" s="223"/>
      <c r="C91" s="158" t="s">
        <v>227</v>
      </c>
      <c r="D91" s="158" t="s">
        <v>330</v>
      </c>
      <c r="E91" s="171" t="s">
        <v>132</v>
      </c>
      <c r="F91" s="256">
        <v>6</v>
      </c>
      <c r="G91" s="261"/>
      <c r="H91" s="222" t="str">
        <f t="shared" si="4"/>
        <v/>
      </c>
    </row>
    <row r="92" spans="1:8" s="204" customFormat="1" ht="12" x14ac:dyDescent="0.2">
      <c r="A92" s="223"/>
      <c r="B92" s="223"/>
      <c r="C92" s="158"/>
      <c r="D92" s="158"/>
      <c r="E92" s="171"/>
      <c r="F92" s="256"/>
      <c r="G92" s="261"/>
      <c r="H92" s="222" t="str">
        <f t="shared" si="4"/>
        <v/>
      </c>
    </row>
    <row r="93" spans="1:8" s="204" customFormat="1" ht="12" x14ac:dyDescent="0.2">
      <c r="A93" s="223"/>
      <c r="B93" s="223"/>
      <c r="C93" s="158" t="s">
        <v>231</v>
      </c>
      <c r="D93" s="158" t="s">
        <v>331</v>
      </c>
      <c r="E93" s="171" t="s">
        <v>132</v>
      </c>
      <c r="F93" s="256">
        <v>2</v>
      </c>
      <c r="G93" s="261"/>
      <c r="H93" s="222" t="str">
        <f t="shared" si="4"/>
        <v/>
      </c>
    </row>
    <row r="94" spans="1:8" s="204" customFormat="1" ht="12" x14ac:dyDescent="0.2">
      <c r="A94" s="156"/>
      <c r="B94" s="172"/>
      <c r="C94" s="158"/>
      <c r="D94" s="158"/>
      <c r="E94" s="263"/>
      <c r="F94" s="171"/>
      <c r="G94" s="255"/>
      <c r="H94" s="222" t="str">
        <f t="shared" si="4"/>
        <v/>
      </c>
    </row>
    <row r="95" spans="1:8" ht="12.95" customHeight="1" x14ac:dyDescent="0.2">
      <c r="A95" s="178"/>
      <c r="B95" s="157" t="s">
        <v>13</v>
      </c>
      <c r="C95" s="158"/>
      <c r="D95" s="158"/>
      <c r="E95" s="263"/>
      <c r="F95" s="171"/>
      <c r="G95" s="255"/>
      <c r="H95" s="222" t="str">
        <f t="shared" si="4"/>
        <v/>
      </c>
    </row>
    <row r="96" spans="1:8" ht="12.95" customHeight="1" x14ac:dyDescent="0.2">
      <c r="A96" s="250" t="s">
        <v>332</v>
      </c>
      <c r="B96" s="210" t="s">
        <v>293</v>
      </c>
      <c r="C96" s="430" t="s">
        <v>333</v>
      </c>
      <c r="D96" s="430"/>
      <c r="E96" s="171"/>
      <c r="F96" s="172"/>
      <c r="G96" s="255"/>
      <c r="H96" s="222" t="str">
        <f t="shared" si="4"/>
        <v/>
      </c>
    </row>
    <row r="97" spans="1:8" ht="12.95" customHeight="1" x14ac:dyDescent="0.2">
      <c r="A97" s="264" t="s">
        <v>334</v>
      </c>
      <c r="B97" s="213" t="s">
        <v>335</v>
      </c>
      <c r="C97" s="158" t="s">
        <v>336</v>
      </c>
      <c r="D97" s="158"/>
      <c r="E97" s="171"/>
      <c r="F97" s="171"/>
      <c r="G97" s="255"/>
      <c r="H97" s="222" t="str">
        <f t="shared" si="4"/>
        <v/>
      </c>
    </row>
    <row r="98" spans="1:8" ht="12.95" customHeight="1" x14ac:dyDescent="0.2">
      <c r="A98" s="264"/>
      <c r="B98" s="213"/>
      <c r="C98" s="158" t="s">
        <v>337</v>
      </c>
      <c r="D98" s="158"/>
      <c r="E98" s="171"/>
      <c r="F98" s="171"/>
      <c r="G98" s="255"/>
      <c r="H98" s="222" t="str">
        <f t="shared" si="4"/>
        <v/>
      </c>
    </row>
    <row r="99" spans="1:8" ht="12.95" customHeight="1" x14ac:dyDescent="0.2">
      <c r="A99" s="264"/>
      <c r="B99" s="265" t="s">
        <v>338</v>
      </c>
      <c r="C99" s="158" t="s">
        <v>339</v>
      </c>
      <c r="D99" s="158"/>
      <c r="E99" s="171"/>
      <c r="F99" s="171"/>
      <c r="G99" s="255"/>
      <c r="H99" s="222" t="str">
        <f t="shared" si="4"/>
        <v/>
      </c>
    </row>
    <row r="100" spans="1:8" ht="12.95" customHeight="1" x14ac:dyDescent="0.2">
      <c r="A100" s="264"/>
      <c r="B100" s="213"/>
      <c r="C100" s="158" t="s">
        <v>340</v>
      </c>
      <c r="D100" s="158"/>
      <c r="E100" s="171"/>
      <c r="F100" s="171"/>
      <c r="G100" s="255"/>
      <c r="H100" s="222" t="str">
        <f t="shared" si="4"/>
        <v/>
      </c>
    </row>
    <row r="101" spans="1:8" ht="12.95" customHeight="1" x14ac:dyDescent="0.2">
      <c r="A101" s="264"/>
      <c r="B101" s="213"/>
      <c r="C101" s="165"/>
      <c r="D101" s="158"/>
      <c r="E101" s="171"/>
      <c r="F101" s="171"/>
      <c r="G101" s="255"/>
      <c r="H101" s="222" t="str">
        <f t="shared" si="4"/>
        <v/>
      </c>
    </row>
    <row r="102" spans="1:8" ht="12.95" customHeight="1" x14ac:dyDescent="0.2">
      <c r="A102" s="264" t="s">
        <v>341</v>
      </c>
      <c r="B102" s="213"/>
      <c r="C102" s="266" t="s">
        <v>342</v>
      </c>
      <c r="D102" s="267"/>
      <c r="E102" s="172"/>
      <c r="F102" s="171"/>
      <c r="G102" s="255"/>
      <c r="H102" s="222" t="str">
        <f t="shared" si="4"/>
        <v/>
      </c>
    </row>
    <row r="103" spans="1:8" ht="12.95" customHeight="1" x14ac:dyDescent="0.2">
      <c r="A103" s="264"/>
      <c r="B103" s="213"/>
      <c r="C103" s="268"/>
      <c r="D103" s="158"/>
      <c r="E103" s="172"/>
      <c r="F103" s="171"/>
      <c r="G103" s="255"/>
      <c r="H103" s="222" t="str">
        <f t="shared" si="4"/>
        <v/>
      </c>
    </row>
    <row r="104" spans="1:8" ht="28.5" customHeight="1" x14ac:dyDescent="0.2">
      <c r="A104" s="264"/>
      <c r="B104" s="213"/>
      <c r="C104" s="269" t="s">
        <v>227</v>
      </c>
      <c r="D104" s="252" t="s">
        <v>343</v>
      </c>
      <c r="E104" s="171" t="s">
        <v>132</v>
      </c>
      <c r="F104" s="171">
        <v>1</v>
      </c>
      <c r="G104" s="255"/>
      <c r="H104" s="222" t="str">
        <f t="shared" si="4"/>
        <v/>
      </c>
    </row>
    <row r="105" spans="1:8" ht="12.95" customHeight="1" x14ac:dyDescent="0.2">
      <c r="A105" s="264"/>
      <c r="B105" s="213"/>
      <c r="C105" s="269"/>
      <c r="D105" s="158"/>
      <c r="E105" s="171"/>
      <c r="F105" s="171"/>
      <c r="G105" s="255"/>
      <c r="H105" s="222" t="str">
        <f t="shared" si="4"/>
        <v/>
      </c>
    </row>
    <row r="106" spans="1:8" ht="25.5" customHeight="1" x14ac:dyDescent="0.2">
      <c r="A106" s="264"/>
      <c r="B106" s="213"/>
      <c r="C106" s="269" t="s">
        <v>231</v>
      </c>
      <c r="D106" s="270" t="s">
        <v>344</v>
      </c>
      <c r="E106" s="213" t="s">
        <v>132</v>
      </c>
      <c r="F106" s="213">
        <v>1</v>
      </c>
      <c r="G106" s="195"/>
      <c r="H106" s="222" t="str">
        <f t="shared" si="4"/>
        <v/>
      </c>
    </row>
    <row r="107" spans="1:8" ht="12.95" customHeight="1" x14ac:dyDescent="0.2">
      <c r="A107" s="264"/>
      <c r="B107" s="213"/>
      <c r="C107" s="269"/>
      <c r="D107" s="270"/>
      <c r="E107" s="213"/>
      <c r="F107" s="213"/>
      <c r="G107" s="195"/>
      <c r="H107" s="222" t="str">
        <f t="shared" si="4"/>
        <v/>
      </c>
    </row>
    <row r="108" spans="1:8" ht="13.5" x14ac:dyDescent="0.2">
      <c r="A108" s="264"/>
      <c r="B108" s="213"/>
      <c r="C108" s="269" t="s">
        <v>310</v>
      </c>
      <c r="D108" s="270" t="s">
        <v>345</v>
      </c>
      <c r="E108" s="213" t="s">
        <v>132</v>
      </c>
      <c r="F108" s="213">
        <v>2</v>
      </c>
      <c r="G108" s="195"/>
      <c r="H108" s="222" t="str">
        <f t="shared" si="4"/>
        <v/>
      </c>
    </row>
    <row r="109" spans="1:8" x14ac:dyDescent="0.2">
      <c r="A109" s="264"/>
      <c r="B109" s="213"/>
      <c r="C109" s="269"/>
      <c r="D109" s="270"/>
      <c r="E109" s="213"/>
      <c r="F109" s="213"/>
      <c r="G109" s="195"/>
      <c r="H109" s="222"/>
    </row>
    <row r="110" spans="1:8" ht="24" x14ac:dyDescent="0.2">
      <c r="A110" s="264"/>
      <c r="B110" s="213"/>
      <c r="C110" s="269" t="s">
        <v>312</v>
      </c>
      <c r="D110" s="270" t="s">
        <v>346</v>
      </c>
      <c r="E110" s="213" t="s">
        <v>132</v>
      </c>
      <c r="F110" s="213">
        <v>1</v>
      </c>
      <c r="G110" s="195"/>
      <c r="H110" s="222" t="str">
        <f t="shared" ref="H110" si="5">IF(G110="","",F110*G110)</f>
        <v/>
      </c>
    </row>
    <row r="111" spans="1:8" x14ac:dyDescent="0.2">
      <c r="A111" s="264"/>
      <c r="B111" s="213"/>
      <c r="C111" s="269"/>
      <c r="D111" s="270"/>
      <c r="E111" s="213"/>
      <c r="F111" s="213"/>
      <c r="G111" s="195"/>
      <c r="H111" s="222"/>
    </row>
    <row r="112" spans="1:8" ht="24" x14ac:dyDescent="0.2">
      <c r="A112" s="264"/>
      <c r="B112" s="213"/>
      <c r="C112" s="269" t="s">
        <v>314</v>
      </c>
      <c r="D112" s="270" t="s">
        <v>347</v>
      </c>
      <c r="E112" s="213" t="s">
        <v>132</v>
      </c>
      <c r="F112" s="213">
        <v>1</v>
      </c>
      <c r="G112" s="195"/>
      <c r="H112" s="222" t="str">
        <f t="shared" ref="H112" si="6">IF(G112="","",F112*G112)</f>
        <v/>
      </c>
    </row>
    <row r="113" spans="1:8" x14ac:dyDescent="0.2">
      <c r="A113" s="264"/>
      <c r="B113" s="213"/>
      <c r="C113" s="269"/>
      <c r="D113" s="270"/>
      <c r="E113" s="271"/>
      <c r="F113" s="213"/>
      <c r="G113" s="195"/>
      <c r="H113" s="272"/>
    </row>
    <row r="114" spans="1:8" ht="12.95" customHeight="1" x14ac:dyDescent="0.2">
      <c r="A114" s="264" t="s">
        <v>348</v>
      </c>
      <c r="B114" s="271"/>
      <c r="C114" s="266" t="s">
        <v>349</v>
      </c>
      <c r="D114" s="273"/>
      <c r="E114" s="274"/>
      <c r="F114" s="213"/>
      <c r="G114" s="275"/>
      <c r="H114" s="272" t="str">
        <f t="shared" ref="H114:H120" si="7">IF(G114="","",F114*G114)</f>
        <v/>
      </c>
    </row>
    <row r="115" spans="1:8" ht="12.95" customHeight="1" x14ac:dyDescent="0.2">
      <c r="A115" s="264"/>
      <c r="B115" s="213"/>
      <c r="C115" s="268"/>
      <c r="D115" s="247"/>
      <c r="E115" s="264"/>
      <c r="F115" s="213"/>
      <c r="G115" s="195"/>
      <c r="H115" s="222" t="str">
        <f t="shared" si="7"/>
        <v/>
      </c>
    </row>
    <row r="116" spans="1:8" ht="13.5" x14ac:dyDescent="0.2">
      <c r="A116" s="264"/>
      <c r="B116" s="213"/>
      <c r="C116" s="269" t="s">
        <v>227</v>
      </c>
      <c r="D116" s="270" t="s">
        <v>350</v>
      </c>
      <c r="E116" s="213" t="s">
        <v>132</v>
      </c>
      <c r="F116" s="213">
        <v>2</v>
      </c>
      <c r="G116" s="195"/>
      <c r="H116" s="222" t="str">
        <f t="shared" si="7"/>
        <v/>
      </c>
    </row>
    <row r="117" spans="1:8" ht="12.95" customHeight="1" x14ac:dyDescent="0.2">
      <c r="A117" s="264"/>
      <c r="B117" s="213"/>
      <c r="C117" s="269"/>
      <c r="D117" s="247"/>
      <c r="E117" s="213"/>
      <c r="F117" s="213"/>
      <c r="G117" s="195"/>
      <c r="H117" s="222" t="str">
        <f t="shared" si="7"/>
        <v/>
      </c>
    </row>
    <row r="118" spans="1:8" ht="24.75" customHeight="1" x14ac:dyDescent="0.2">
      <c r="A118" s="264"/>
      <c r="B118" s="213"/>
      <c r="C118" s="269" t="s">
        <v>231</v>
      </c>
      <c r="D118" s="270" t="s">
        <v>351</v>
      </c>
      <c r="E118" s="213" t="s">
        <v>132</v>
      </c>
      <c r="F118" s="213">
        <v>1</v>
      </c>
      <c r="G118" s="195"/>
      <c r="H118" s="222" t="str">
        <f t="shared" si="7"/>
        <v/>
      </c>
    </row>
    <row r="119" spans="1:8" ht="12.95" customHeight="1" x14ac:dyDescent="0.2">
      <c r="A119" s="264"/>
      <c r="B119" s="213"/>
      <c r="C119" s="269"/>
      <c r="D119" s="270"/>
      <c r="E119" s="213"/>
      <c r="F119" s="213"/>
      <c r="G119" s="195"/>
      <c r="H119" s="222" t="str">
        <f t="shared" si="7"/>
        <v/>
      </c>
    </row>
    <row r="120" spans="1:8" ht="24" x14ac:dyDescent="0.2">
      <c r="A120" s="264"/>
      <c r="B120" s="213"/>
      <c r="C120" s="269" t="s">
        <v>310</v>
      </c>
      <c r="D120" s="270" t="s">
        <v>352</v>
      </c>
      <c r="E120" s="213" t="s">
        <v>132</v>
      </c>
      <c r="F120" s="213">
        <v>1</v>
      </c>
      <c r="G120" s="195"/>
      <c r="H120" s="222" t="str">
        <f t="shared" si="7"/>
        <v/>
      </c>
    </row>
    <row r="121" spans="1:8" x14ac:dyDescent="0.2">
      <c r="A121" s="264"/>
      <c r="B121" s="213"/>
      <c r="C121" s="269"/>
      <c r="D121" s="270"/>
      <c r="E121" s="213"/>
      <c r="F121" s="213"/>
      <c r="G121" s="195"/>
      <c r="H121" s="222"/>
    </row>
    <row r="122" spans="1:8" x14ac:dyDescent="0.2">
      <c r="A122" s="264"/>
      <c r="B122" s="213"/>
      <c r="C122" s="269" t="s">
        <v>312</v>
      </c>
      <c r="D122" s="270" t="s">
        <v>353</v>
      </c>
      <c r="E122" s="213" t="s">
        <v>132</v>
      </c>
      <c r="F122" s="213">
        <v>1</v>
      </c>
      <c r="G122" s="195"/>
      <c r="H122" s="222" t="str">
        <f>IF(G122="","",F122*G122)</f>
        <v/>
      </c>
    </row>
    <row r="123" spans="1:8" ht="12.95" customHeight="1" x14ac:dyDescent="0.2">
      <c r="A123" s="264"/>
      <c r="B123" s="213"/>
      <c r="C123" s="269"/>
      <c r="D123" s="270"/>
      <c r="E123" s="213"/>
      <c r="F123" s="213"/>
      <c r="G123" s="276"/>
      <c r="H123" s="222" t="str">
        <f>IF(G123="","",F123*G123)</f>
        <v/>
      </c>
    </row>
    <row r="124" spans="1:8" ht="24" x14ac:dyDescent="0.2">
      <c r="A124" s="264"/>
      <c r="B124" s="213"/>
      <c r="C124" s="269" t="s">
        <v>314</v>
      </c>
      <c r="D124" s="270" t="s">
        <v>354</v>
      </c>
      <c r="E124" s="213" t="s">
        <v>132</v>
      </c>
      <c r="F124" s="213">
        <v>1</v>
      </c>
      <c r="G124" s="195"/>
      <c r="H124" s="222" t="str">
        <f>IF(G124="","",F124*G124)</f>
        <v/>
      </c>
    </row>
    <row r="125" spans="1:8" ht="12.95" customHeight="1" x14ac:dyDescent="0.2">
      <c r="A125" s="264"/>
      <c r="B125" s="213"/>
      <c r="C125" s="269"/>
      <c r="D125" s="270"/>
      <c r="E125" s="213"/>
      <c r="F125" s="213"/>
      <c r="G125" s="276"/>
      <c r="H125" s="222"/>
    </row>
    <row r="126" spans="1:8" ht="27.75" customHeight="1" x14ac:dyDescent="0.2">
      <c r="A126" s="239"/>
      <c r="B126" s="213"/>
      <c r="C126" s="269" t="s">
        <v>316</v>
      </c>
      <c r="D126" s="270" t="s">
        <v>355</v>
      </c>
      <c r="E126" s="213" t="s">
        <v>132</v>
      </c>
      <c r="F126" s="213">
        <v>1</v>
      </c>
      <c r="G126" s="195"/>
      <c r="H126" s="222" t="str">
        <f>IF(G126="","",F126*G126)</f>
        <v/>
      </c>
    </row>
    <row r="127" spans="1:8" x14ac:dyDescent="0.2">
      <c r="A127" s="273"/>
      <c r="B127" s="271"/>
      <c r="C127" s="277"/>
      <c r="D127" s="278"/>
      <c r="E127" s="271"/>
      <c r="F127" s="213"/>
      <c r="G127" s="195"/>
      <c r="H127" s="272"/>
    </row>
    <row r="128" spans="1:8" x14ac:dyDescent="0.2">
      <c r="A128" s="264" t="s">
        <v>341</v>
      </c>
      <c r="B128" s="213"/>
      <c r="C128" s="266" t="s">
        <v>356</v>
      </c>
      <c r="D128" s="239"/>
      <c r="E128" s="264"/>
      <c r="F128" s="213"/>
      <c r="G128" s="195"/>
      <c r="H128" s="222" t="str">
        <f t="shared" ref="H128:H130" si="8">IF(G128="","",F128*G128)</f>
        <v/>
      </c>
    </row>
    <row r="129" spans="1:8" x14ac:dyDescent="0.2">
      <c r="A129" s="264"/>
      <c r="B129" s="213"/>
      <c r="C129" s="268"/>
      <c r="D129" s="247"/>
      <c r="E129" s="264"/>
      <c r="F129" s="213"/>
      <c r="G129" s="195"/>
      <c r="H129" s="222" t="str">
        <f t="shared" si="8"/>
        <v/>
      </c>
    </row>
    <row r="130" spans="1:8" ht="24" x14ac:dyDescent="0.2">
      <c r="A130" s="264"/>
      <c r="B130" s="213"/>
      <c r="C130" s="269" t="s">
        <v>227</v>
      </c>
      <c r="D130" s="270" t="s">
        <v>357</v>
      </c>
      <c r="E130" s="213" t="s">
        <v>132</v>
      </c>
      <c r="F130" s="213">
        <v>1</v>
      </c>
      <c r="G130" s="195"/>
      <c r="H130" s="222" t="str">
        <f t="shared" si="8"/>
        <v/>
      </c>
    </row>
    <row r="131" spans="1:8" ht="12.95" customHeight="1" x14ac:dyDescent="0.2">
      <c r="A131" s="444" t="s">
        <v>73</v>
      </c>
      <c r="B131" s="445"/>
      <c r="C131" s="445"/>
      <c r="D131" s="445"/>
      <c r="E131" s="445"/>
      <c r="F131" s="445"/>
      <c r="G131" s="445"/>
      <c r="H131" s="420"/>
    </row>
    <row r="132" spans="1:8" s="177" customFormat="1" ht="12.75" customHeight="1" x14ac:dyDescent="0.2">
      <c r="A132" s="433"/>
      <c r="B132" s="407"/>
      <c r="C132" s="407"/>
      <c r="D132" s="407"/>
      <c r="E132" s="407"/>
      <c r="F132" s="407"/>
      <c r="G132" s="407"/>
      <c r="H132" s="421"/>
    </row>
    <row r="133" spans="1:8" s="177" customFormat="1" ht="12.75" customHeight="1" x14ac:dyDescent="0.2">
      <c r="A133" s="148"/>
      <c r="B133" s="148"/>
      <c r="C133" s="148"/>
      <c r="D133" s="148"/>
      <c r="E133" s="148"/>
      <c r="F133" s="148"/>
      <c r="G133" s="201"/>
      <c r="H133" s="197"/>
    </row>
    <row r="134" spans="1:8" ht="20.100000000000001" customHeight="1" x14ac:dyDescent="0.2">
      <c r="A134" s="200" t="str">
        <f>'[20]Sched1 PG'!$A$1</f>
        <v>UNIVEN CAMPUS WATER UPGRADE PHASE 2 (including intalation of tanks per student residence)</v>
      </c>
      <c r="H134" s="147"/>
    </row>
    <row r="135" spans="1:8" s="177" customFormat="1" ht="20.100000000000001" customHeight="1" x14ac:dyDescent="0.2">
      <c r="A135" s="200" t="str">
        <f>+$A$2</f>
        <v xml:space="preserve">PROJECT NUMBER: IN/022/2020  </v>
      </c>
      <c r="B135" s="148"/>
      <c r="C135" s="148"/>
      <c r="D135" s="148"/>
      <c r="E135" s="148"/>
      <c r="F135" s="148"/>
      <c r="G135" s="353" t="str">
        <f>+'Sched1 PG'!$F$3</f>
        <v xml:space="preserve">IN/022/2020  </v>
      </c>
      <c r="H135" s="354"/>
    </row>
    <row r="136" spans="1:8" s="177" customFormat="1" ht="20.100000000000001" customHeight="1" x14ac:dyDescent="0.2">
      <c r="A136" s="200" t="str">
        <f>+$A$3</f>
        <v>SCHEDULE 4 : RESERVOIR INTERCONNECTING PIPEWORK</v>
      </c>
      <c r="E136" s="202"/>
      <c r="F136" s="202"/>
      <c r="G136" s="355"/>
      <c r="H136" s="356"/>
    </row>
    <row r="137" spans="1:8" s="204" customFormat="1" ht="12.95" customHeight="1" x14ac:dyDescent="0.2">
      <c r="A137" s="203" t="s">
        <v>4</v>
      </c>
      <c r="B137" s="153" t="s">
        <v>5</v>
      </c>
      <c r="C137" s="410" t="s">
        <v>6</v>
      </c>
      <c r="D137" s="411"/>
      <c r="E137" s="414" t="str">
        <f>+E71</f>
        <v>UNIT</v>
      </c>
      <c r="F137" s="414" t="s">
        <v>253</v>
      </c>
      <c r="G137" s="414" t="str">
        <f>+G71</f>
        <v>RATE</v>
      </c>
      <c r="H137" s="414" t="str">
        <f>+H71</f>
        <v>AMOUNT</v>
      </c>
    </row>
    <row r="138" spans="1:8" s="204" customFormat="1" ht="12.95" customHeight="1" x14ac:dyDescent="0.2">
      <c r="A138" s="254" t="s">
        <v>11</v>
      </c>
      <c r="B138" s="157" t="s">
        <v>12</v>
      </c>
      <c r="C138" s="434"/>
      <c r="D138" s="435"/>
      <c r="E138" s="436"/>
      <c r="F138" s="436"/>
      <c r="G138" s="436"/>
      <c r="H138" s="436"/>
    </row>
    <row r="139" spans="1:8" s="177" customFormat="1" ht="12.75" customHeight="1" x14ac:dyDescent="0.2">
      <c r="A139" s="438" t="s">
        <v>74</v>
      </c>
      <c r="B139" s="439"/>
      <c r="C139" s="439"/>
      <c r="D139" s="439"/>
      <c r="E139" s="439"/>
      <c r="F139" s="439"/>
      <c r="G139" s="440"/>
      <c r="H139" s="420"/>
    </row>
    <row r="140" spans="1:8" s="177" customFormat="1" ht="12.75" customHeight="1" x14ac:dyDescent="0.2">
      <c r="A140" s="441"/>
      <c r="B140" s="442"/>
      <c r="C140" s="442"/>
      <c r="D140" s="442"/>
      <c r="E140" s="442"/>
      <c r="F140" s="442"/>
      <c r="G140" s="443"/>
      <c r="H140" s="421"/>
    </row>
    <row r="141" spans="1:8" x14ac:dyDescent="0.2">
      <c r="A141" s="273"/>
      <c r="B141" s="271"/>
      <c r="C141" s="277"/>
      <c r="D141" s="278"/>
      <c r="E141" s="271"/>
      <c r="F141" s="213"/>
      <c r="G141" s="279"/>
      <c r="H141" s="280"/>
    </row>
    <row r="142" spans="1:8" ht="24" x14ac:dyDescent="0.2">
      <c r="A142" s="264"/>
      <c r="B142" s="213"/>
      <c r="C142" s="269" t="s">
        <v>231</v>
      </c>
      <c r="D142" s="270" t="s">
        <v>358</v>
      </c>
      <c r="E142" s="213" t="s">
        <v>132</v>
      </c>
      <c r="F142" s="213">
        <v>1</v>
      </c>
      <c r="G142" s="195"/>
      <c r="H142" s="222" t="str">
        <f>IF(G142="","",F142*G142)</f>
        <v/>
      </c>
    </row>
    <row r="143" spans="1:8" x14ac:dyDescent="0.2">
      <c r="A143" s="264"/>
      <c r="B143" s="213"/>
      <c r="C143" s="269"/>
      <c r="D143" s="270"/>
      <c r="E143" s="213"/>
      <c r="F143" s="213"/>
      <c r="G143" s="176"/>
      <c r="H143" s="35" t="str">
        <f>IF(G143="","",F143*G143)</f>
        <v/>
      </c>
    </row>
    <row r="144" spans="1:8" x14ac:dyDescent="0.2">
      <c r="A144" s="264"/>
      <c r="B144" s="213"/>
      <c r="C144" s="269" t="s">
        <v>310</v>
      </c>
      <c r="D144" s="270" t="s">
        <v>359</v>
      </c>
      <c r="E144" s="213" t="s">
        <v>132</v>
      </c>
      <c r="F144" s="213">
        <v>1</v>
      </c>
      <c r="G144" s="251"/>
      <c r="H144" s="35" t="str">
        <f>IF(G144="","",F144*G144)</f>
        <v/>
      </c>
    </row>
    <row r="145" spans="1:8" x14ac:dyDescent="0.2">
      <c r="A145" s="273"/>
      <c r="B145" s="271"/>
      <c r="C145" s="277"/>
      <c r="D145" s="278"/>
      <c r="E145" s="271"/>
      <c r="F145" s="213"/>
      <c r="G145" s="279"/>
      <c r="H145" s="280"/>
    </row>
    <row r="146" spans="1:8" ht="12.95" customHeight="1" x14ac:dyDescent="0.2">
      <c r="A146" s="264" t="s">
        <v>360</v>
      </c>
      <c r="B146" s="213"/>
      <c r="C146" s="266" t="s">
        <v>361</v>
      </c>
      <c r="D146" s="239"/>
      <c r="E146" s="264"/>
      <c r="F146" s="213"/>
      <c r="G146" s="179"/>
      <c r="H146" s="281" t="str">
        <f t="shared" ref="H146:H160" si="9">IF(G146="","",F146*G146)</f>
        <v/>
      </c>
    </row>
    <row r="147" spans="1:8" ht="12.95" customHeight="1" x14ac:dyDescent="0.2">
      <c r="A147" s="264"/>
      <c r="B147" s="213"/>
      <c r="C147" s="268"/>
      <c r="D147" s="247"/>
      <c r="E147" s="264"/>
      <c r="F147" s="213"/>
      <c r="G147" s="176"/>
      <c r="H147" s="35" t="str">
        <f t="shared" si="9"/>
        <v/>
      </c>
    </row>
    <row r="148" spans="1:8" ht="13.5" x14ac:dyDescent="0.2">
      <c r="A148" s="264"/>
      <c r="B148" s="213"/>
      <c r="C148" s="269" t="s">
        <v>227</v>
      </c>
      <c r="D148" s="270" t="s">
        <v>362</v>
      </c>
      <c r="E148" s="213" t="s">
        <v>132</v>
      </c>
      <c r="F148" s="213">
        <v>2</v>
      </c>
      <c r="G148" s="251"/>
      <c r="H148" s="35" t="str">
        <f t="shared" si="9"/>
        <v/>
      </c>
    </row>
    <row r="149" spans="1:8" ht="12.95" customHeight="1" x14ac:dyDescent="0.2">
      <c r="A149" s="264"/>
      <c r="B149" s="213"/>
      <c r="C149" s="269"/>
      <c r="D149" s="247"/>
      <c r="E149" s="213"/>
      <c r="F149" s="213"/>
      <c r="G149" s="176"/>
      <c r="H149" s="35" t="str">
        <f t="shared" si="9"/>
        <v/>
      </c>
    </row>
    <row r="150" spans="1:8" ht="12.95" customHeight="1" x14ac:dyDescent="0.2">
      <c r="A150" s="264"/>
      <c r="B150" s="213"/>
      <c r="C150" s="269" t="s">
        <v>231</v>
      </c>
      <c r="D150" s="247" t="s">
        <v>363</v>
      </c>
      <c r="E150" s="213" t="s">
        <v>132</v>
      </c>
      <c r="F150" s="213">
        <v>1</v>
      </c>
      <c r="G150" s="251"/>
      <c r="H150" s="35" t="str">
        <f t="shared" si="9"/>
        <v/>
      </c>
    </row>
    <row r="151" spans="1:8" ht="12.95" customHeight="1" x14ac:dyDescent="0.2">
      <c r="A151" s="264"/>
      <c r="B151" s="213"/>
      <c r="C151" s="269"/>
      <c r="D151" s="247"/>
      <c r="E151" s="213"/>
      <c r="F151" s="213"/>
      <c r="G151" s="176"/>
      <c r="H151" s="35" t="str">
        <f t="shared" si="9"/>
        <v/>
      </c>
    </row>
    <row r="152" spans="1:8" ht="24" x14ac:dyDescent="0.2">
      <c r="A152" s="264"/>
      <c r="B152" s="213"/>
      <c r="C152" s="269" t="s">
        <v>310</v>
      </c>
      <c r="D152" s="270" t="s">
        <v>364</v>
      </c>
      <c r="E152" s="213" t="s">
        <v>132</v>
      </c>
      <c r="F152" s="213">
        <v>1</v>
      </c>
      <c r="G152" s="251"/>
      <c r="H152" s="35" t="str">
        <f t="shared" si="9"/>
        <v/>
      </c>
    </row>
    <row r="153" spans="1:8" ht="12.95" customHeight="1" x14ac:dyDescent="0.2">
      <c r="A153" s="264"/>
      <c r="B153" s="213"/>
      <c r="C153" s="269"/>
      <c r="D153" s="247"/>
      <c r="E153" s="213"/>
      <c r="F153" s="213"/>
      <c r="G153" s="176"/>
      <c r="H153" s="35" t="str">
        <f t="shared" si="9"/>
        <v/>
      </c>
    </row>
    <row r="154" spans="1:8" ht="24" x14ac:dyDescent="0.2">
      <c r="A154" s="264"/>
      <c r="B154" s="213"/>
      <c r="C154" s="269" t="s">
        <v>312</v>
      </c>
      <c r="D154" s="270" t="s">
        <v>365</v>
      </c>
      <c r="E154" s="213" t="s">
        <v>132</v>
      </c>
      <c r="F154" s="213">
        <v>1</v>
      </c>
      <c r="G154" s="251"/>
      <c r="H154" s="35" t="str">
        <f>IF(G154="","",F154*G154)</f>
        <v/>
      </c>
    </row>
    <row r="155" spans="1:8" x14ac:dyDescent="0.2">
      <c r="A155" s="264"/>
      <c r="B155" s="213"/>
      <c r="D155" s="270"/>
      <c r="E155" s="213"/>
      <c r="F155" s="213"/>
      <c r="G155" s="251"/>
      <c r="H155" s="35"/>
    </row>
    <row r="156" spans="1:8" ht="24" x14ac:dyDescent="0.2">
      <c r="A156" s="264"/>
      <c r="B156" s="213"/>
      <c r="C156" s="269" t="s">
        <v>314</v>
      </c>
      <c r="D156" s="270" t="s">
        <v>366</v>
      </c>
      <c r="E156" s="213" t="s">
        <v>132</v>
      </c>
      <c r="F156" s="213">
        <v>1</v>
      </c>
      <c r="G156" s="251"/>
      <c r="H156" s="35" t="str">
        <f t="shared" ref="H156" si="10">IF(G156="","",F156*G156)</f>
        <v/>
      </c>
    </row>
    <row r="157" spans="1:8" x14ac:dyDescent="0.2">
      <c r="A157" s="264"/>
      <c r="B157" s="213"/>
      <c r="C157" s="269"/>
      <c r="D157" s="270"/>
      <c r="E157" s="213"/>
      <c r="F157" s="213"/>
      <c r="G157" s="251"/>
      <c r="H157" s="35"/>
    </row>
    <row r="158" spans="1:8" x14ac:dyDescent="0.2">
      <c r="A158" s="282"/>
      <c r="B158" s="213"/>
      <c r="C158" s="269" t="s">
        <v>316</v>
      </c>
      <c r="D158" s="270" t="s">
        <v>367</v>
      </c>
      <c r="E158" s="213" t="s">
        <v>132</v>
      </c>
      <c r="F158" s="213">
        <v>1</v>
      </c>
      <c r="G158" s="251"/>
      <c r="H158" s="35" t="str">
        <f t="shared" si="9"/>
        <v/>
      </c>
    </row>
    <row r="159" spans="1:8" ht="12.95" customHeight="1" x14ac:dyDescent="0.2">
      <c r="A159" s="282"/>
      <c r="B159" s="213"/>
      <c r="C159" s="269"/>
      <c r="D159" s="247"/>
      <c r="E159" s="213"/>
      <c r="F159" s="213"/>
      <c r="G159" s="176"/>
      <c r="H159" s="35" t="str">
        <f t="shared" si="9"/>
        <v/>
      </c>
    </row>
    <row r="160" spans="1:8" ht="12.95" customHeight="1" x14ac:dyDescent="0.2">
      <c r="A160" s="283"/>
      <c r="B160" s="284"/>
      <c r="C160" s="269" t="s">
        <v>368</v>
      </c>
      <c r="D160" s="270" t="s">
        <v>369</v>
      </c>
      <c r="E160" s="213" t="s">
        <v>132</v>
      </c>
      <c r="F160" s="213">
        <v>1</v>
      </c>
      <c r="G160" s="251"/>
      <c r="H160" s="35" t="str">
        <f t="shared" si="9"/>
        <v/>
      </c>
    </row>
    <row r="161" spans="1:8" ht="12.95" customHeight="1" x14ac:dyDescent="0.2">
      <c r="A161" s="283"/>
      <c r="B161" s="284"/>
      <c r="C161" s="277"/>
      <c r="D161" s="278"/>
      <c r="E161" s="271"/>
      <c r="F161" s="213"/>
      <c r="G161" s="285"/>
      <c r="H161" s="286"/>
    </row>
    <row r="162" spans="1:8" ht="12.95" customHeight="1" x14ac:dyDescent="0.2">
      <c r="A162" s="264" t="s">
        <v>370</v>
      </c>
      <c r="B162" s="271"/>
      <c r="C162" s="266" t="s">
        <v>371</v>
      </c>
      <c r="D162" s="273"/>
      <c r="E162" s="274"/>
      <c r="F162" s="213"/>
      <c r="G162" s="285"/>
      <c r="H162" s="286" t="str">
        <f t="shared" ref="H162:H170" si="11">IF(G162="","",F162*G162)</f>
        <v/>
      </c>
    </row>
    <row r="163" spans="1:8" ht="12.95" customHeight="1" x14ac:dyDescent="0.2">
      <c r="A163" s="274"/>
      <c r="B163" s="271"/>
      <c r="C163" s="287"/>
      <c r="D163" s="288"/>
      <c r="E163" s="274"/>
      <c r="F163" s="213"/>
      <c r="G163" s="285"/>
      <c r="H163" s="286" t="str">
        <f t="shared" si="11"/>
        <v/>
      </c>
    </row>
    <row r="164" spans="1:8" ht="13.5" x14ac:dyDescent="0.2">
      <c r="A164" s="264"/>
      <c r="B164" s="213"/>
      <c r="C164" s="269" t="s">
        <v>227</v>
      </c>
      <c r="D164" s="270" t="s">
        <v>372</v>
      </c>
      <c r="E164" s="213" t="s">
        <v>132</v>
      </c>
      <c r="F164" s="213">
        <v>2</v>
      </c>
      <c r="G164" s="251"/>
      <c r="H164" s="35" t="str">
        <f t="shared" si="11"/>
        <v/>
      </c>
    </row>
    <row r="165" spans="1:8" ht="12.95" customHeight="1" x14ac:dyDescent="0.2">
      <c r="A165" s="264"/>
      <c r="B165" s="213"/>
      <c r="C165" s="269"/>
      <c r="D165" s="238"/>
      <c r="E165" s="213"/>
      <c r="F165" s="213"/>
      <c r="G165" s="176"/>
      <c r="H165" s="35" t="str">
        <f t="shared" si="11"/>
        <v/>
      </c>
    </row>
    <row r="166" spans="1:8" ht="24" x14ac:dyDescent="0.2">
      <c r="A166" s="264"/>
      <c r="B166" s="213"/>
      <c r="C166" s="269" t="s">
        <v>231</v>
      </c>
      <c r="D166" s="270" t="s">
        <v>373</v>
      </c>
      <c r="E166" s="213" t="s">
        <v>132</v>
      </c>
      <c r="F166" s="213">
        <v>1</v>
      </c>
      <c r="G166" s="251"/>
      <c r="H166" s="35" t="str">
        <f t="shared" si="11"/>
        <v/>
      </c>
    </row>
    <row r="167" spans="1:8" ht="12.95" customHeight="1" x14ac:dyDescent="0.2">
      <c r="A167" s="264"/>
      <c r="B167" s="213"/>
      <c r="C167" s="269"/>
      <c r="D167" s="270"/>
      <c r="E167" s="213"/>
      <c r="F167" s="213"/>
      <c r="G167" s="176"/>
      <c r="H167" s="35" t="str">
        <f t="shared" si="11"/>
        <v/>
      </c>
    </row>
    <row r="168" spans="1:8" ht="24" x14ac:dyDescent="0.2">
      <c r="A168" s="264"/>
      <c r="B168" s="213"/>
      <c r="C168" s="269" t="s">
        <v>310</v>
      </c>
      <c r="D168" s="270" t="s">
        <v>374</v>
      </c>
      <c r="E168" s="213" t="s">
        <v>132</v>
      </c>
      <c r="F168" s="213">
        <v>1</v>
      </c>
      <c r="G168" s="251"/>
      <c r="H168" s="35" t="str">
        <f t="shared" si="11"/>
        <v/>
      </c>
    </row>
    <row r="169" spans="1:8" ht="12.95" customHeight="1" x14ac:dyDescent="0.2">
      <c r="A169" s="264"/>
      <c r="B169" s="213"/>
      <c r="C169" s="269"/>
      <c r="D169" s="270"/>
      <c r="E169" s="213"/>
      <c r="F169" s="213"/>
      <c r="G169" s="176"/>
      <c r="H169" s="35" t="str">
        <f t="shared" si="11"/>
        <v/>
      </c>
    </row>
    <row r="170" spans="1:8" ht="24" x14ac:dyDescent="0.2">
      <c r="A170" s="264"/>
      <c r="B170" s="213"/>
      <c r="C170" s="269" t="s">
        <v>312</v>
      </c>
      <c r="D170" s="270" t="s">
        <v>375</v>
      </c>
      <c r="E170" s="213" t="s">
        <v>132</v>
      </c>
      <c r="F170" s="213">
        <v>1</v>
      </c>
      <c r="G170" s="251"/>
      <c r="H170" s="35" t="str">
        <f t="shared" si="11"/>
        <v/>
      </c>
    </row>
    <row r="171" spans="1:8" x14ac:dyDescent="0.2">
      <c r="A171" s="264"/>
      <c r="B171" s="213"/>
      <c r="C171" s="269"/>
      <c r="D171" s="270"/>
      <c r="E171" s="271"/>
      <c r="F171" s="213"/>
      <c r="G171" s="176"/>
      <c r="H171" s="35"/>
    </row>
    <row r="172" spans="1:8" ht="12.95" customHeight="1" x14ac:dyDescent="0.2">
      <c r="A172" s="21"/>
      <c r="B172" s="289"/>
      <c r="C172" s="64"/>
      <c r="D172" s="36"/>
      <c r="E172" s="290"/>
      <c r="F172" s="33"/>
      <c r="G172" s="78"/>
      <c r="H172" s="291"/>
    </row>
    <row r="173" spans="1:8" ht="12.75" customHeight="1" x14ac:dyDescent="0.2">
      <c r="A173" s="444" t="s">
        <v>376</v>
      </c>
      <c r="B173" s="405"/>
      <c r="C173" s="405"/>
      <c r="D173" s="405"/>
      <c r="E173" s="405"/>
      <c r="F173" s="405"/>
      <c r="G173" s="446"/>
      <c r="H173" s="420"/>
    </row>
    <row r="174" spans="1:8" ht="12.75" customHeight="1" x14ac:dyDescent="0.2">
      <c r="A174" s="447"/>
      <c r="B174" s="448"/>
      <c r="C174" s="448"/>
      <c r="D174" s="448"/>
      <c r="E174" s="448"/>
      <c r="F174" s="448"/>
      <c r="G174" s="449"/>
      <c r="H174" s="421"/>
    </row>
    <row r="175" spans="1:8" s="177" customFormat="1" ht="12.75" customHeight="1" x14ac:dyDescent="0.2">
      <c r="A175" s="150"/>
      <c r="B175" s="148"/>
      <c r="C175" s="148"/>
      <c r="D175" s="148"/>
      <c r="E175" s="148"/>
      <c r="F175" s="148"/>
      <c r="G175" s="201"/>
      <c r="H175" s="292"/>
    </row>
    <row r="176" spans="1:8" s="177" customFormat="1" ht="12.75" customHeight="1" x14ac:dyDescent="0.2">
      <c r="A176" s="150"/>
      <c r="E176" s="202"/>
      <c r="F176" s="202"/>
      <c r="G176" s="293"/>
      <c r="H176" s="294"/>
    </row>
    <row r="177" spans="1:8" ht="12.95" customHeight="1" x14ac:dyDescent="0.2">
      <c r="A177" s="295"/>
      <c r="B177" s="295"/>
      <c r="C177" s="450"/>
      <c r="D177" s="450"/>
      <c r="E177" s="450"/>
      <c r="F177" s="450"/>
      <c r="G177" s="451"/>
      <c r="H177" s="452"/>
    </row>
    <row r="178" spans="1:8" ht="12.95" customHeight="1" x14ac:dyDescent="0.2">
      <c r="A178" s="295"/>
      <c r="B178" s="295"/>
      <c r="C178" s="450"/>
      <c r="D178" s="450"/>
      <c r="E178" s="450"/>
      <c r="F178" s="450"/>
      <c r="G178" s="451"/>
      <c r="H178" s="452"/>
    </row>
    <row r="179" spans="1:8" ht="12.95" customHeight="1" x14ac:dyDescent="0.2">
      <c r="A179" s="453"/>
      <c r="B179" s="454"/>
      <c r="C179" s="454"/>
      <c r="D179" s="454"/>
      <c r="E179" s="454"/>
      <c r="F179" s="454"/>
      <c r="G179" s="455"/>
      <c r="H179" s="456"/>
    </row>
    <row r="180" spans="1:8" ht="12.95" customHeight="1" x14ac:dyDescent="0.2">
      <c r="A180" s="454"/>
      <c r="B180" s="454"/>
      <c r="C180" s="454"/>
      <c r="D180" s="454"/>
      <c r="E180" s="454"/>
      <c r="F180" s="454"/>
      <c r="G180" s="456"/>
      <c r="H180" s="456"/>
    </row>
    <row r="181" spans="1:8" ht="12.95" customHeight="1" x14ac:dyDescent="0.2">
      <c r="A181" s="204"/>
      <c r="B181" s="194"/>
      <c r="C181" s="165"/>
      <c r="D181" s="158"/>
      <c r="E181" s="204"/>
      <c r="F181" s="194"/>
      <c r="G181" s="195"/>
      <c r="H181" s="147"/>
    </row>
    <row r="182" spans="1:8" ht="12.95" customHeight="1" x14ac:dyDescent="0.2">
      <c r="A182" s="204"/>
      <c r="B182" s="194"/>
      <c r="C182" s="158"/>
      <c r="D182" s="158"/>
      <c r="E182" s="194"/>
      <c r="F182" s="296"/>
      <c r="G182" s="195"/>
      <c r="H182" s="147"/>
    </row>
    <row r="183" spans="1:8" ht="12.95" customHeight="1" x14ac:dyDescent="0.2">
      <c r="A183" s="158"/>
      <c r="B183" s="194"/>
      <c r="C183" s="158"/>
      <c r="D183" s="158"/>
      <c r="E183" s="194"/>
      <c r="F183" s="194"/>
      <c r="G183" s="195"/>
      <c r="H183" s="147"/>
    </row>
    <row r="184" spans="1:8" ht="12.95" customHeight="1" x14ac:dyDescent="0.2">
      <c r="A184" s="204"/>
      <c r="B184" s="194"/>
      <c r="C184" s="158"/>
      <c r="D184" s="158"/>
      <c r="E184" s="194"/>
      <c r="F184" s="296"/>
      <c r="G184" s="195"/>
      <c r="H184" s="147"/>
    </row>
    <row r="185" spans="1:8" ht="12.95" customHeight="1" x14ac:dyDescent="0.2">
      <c r="A185" s="204"/>
      <c r="B185" s="194"/>
      <c r="C185" s="158"/>
      <c r="D185" s="158"/>
      <c r="E185" s="194"/>
      <c r="F185" s="194"/>
      <c r="G185" s="195"/>
      <c r="H185" s="147"/>
    </row>
    <row r="186" spans="1:8" ht="12.95" customHeight="1" x14ac:dyDescent="0.2">
      <c r="A186" s="204"/>
      <c r="B186" s="194"/>
      <c r="C186" s="158"/>
      <c r="D186" s="158"/>
      <c r="E186" s="194"/>
      <c r="F186" s="296"/>
      <c r="G186" s="195"/>
      <c r="H186" s="147"/>
    </row>
    <row r="187" spans="1:8" ht="12.95" customHeight="1" x14ac:dyDescent="0.2">
      <c r="A187" s="204"/>
      <c r="B187" s="194"/>
      <c r="C187" s="158"/>
      <c r="D187" s="158"/>
      <c r="E187" s="194"/>
      <c r="F187" s="194"/>
      <c r="G187" s="195"/>
      <c r="H187" s="147"/>
    </row>
    <row r="188" spans="1:8" ht="12.95" customHeight="1" x14ac:dyDescent="0.2">
      <c r="A188" s="204"/>
      <c r="B188" s="194"/>
      <c r="C188" s="158"/>
      <c r="D188" s="158"/>
      <c r="E188" s="194"/>
      <c r="F188" s="296"/>
      <c r="G188" s="195"/>
      <c r="H188" s="147"/>
    </row>
    <row r="189" spans="1:8" ht="12.95" customHeight="1" x14ac:dyDescent="0.2">
      <c r="A189" s="204"/>
      <c r="B189" s="194"/>
      <c r="C189" s="158"/>
      <c r="D189" s="158"/>
      <c r="E189" s="194"/>
      <c r="F189" s="194"/>
      <c r="G189" s="195"/>
      <c r="H189" s="147"/>
    </row>
    <row r="190" spans="1:8" ht="12.95" customHeight="1" x14ac:dyDescent="0.2">
      <c r="A190" s="204"/>
      <c r="B190" s="194"/>
      <c r="C190" s="158"/>
      <c r="D190" s="158"/>
      <c r="E190" s="194"/>
      <c r="F190" s="296"/>
      <c r="G190" s="195"/>
      <c r="H190" s="147"/>
    </row>
    <row r="191" spans="1:8" ht="12.95" customHeight="1" x14ac:dyDescent="0.2">
      <c r="A191" s="204"/>
      <c r="B191" s="194"/>
      <c r="C191" s="158"/>
      <c r="D191" s="158"/>
      <c r="E191" s="194"/>
      <c r="F191" s="194"/>
      <c r="G191" s="195"/>
      <c r="H191" s="147"/>
    </row>
    <row r="192" spans="1:8" ht="12.95" customHeight="1" x14ac:dyDescent="0.2">
      <c r="A192" s="204"/>
      <c r="B192" s="194"/>
      <c r="C192" s="158"/>
      <c r="D192" s="158"/>
      <c r="E192" s="194"/>
      <c r="F192" s="296"/>
      <c r="G192" s="195"/>
      <c r="H192" s="147"/>
    </row>
    <row r="193" spans="1:8" ht="12.95" customHeight="1" x14ac:dyDescent="0.2">
      <c r="A193" s="204"/>
      <c r="B193" s="194"/>
      <c r="C193" s="158"/>
      <c r="D193" s="158"/>
      <c r="E193" s="194"/>
      <c r="F193" s="194"/>
      <c r="G193" s="195"/>
      <c r="H193" s="147"/>
    </row>
    <row r="194" spans="1:8" ht="12.95" customHeight="1" x14ac:dyDescent="0.2">
      <c r="A194" s="204"/>
      <c r="B194" s="194"/>
      <c r="C194" s="158"/>
      <c r="D194" s="158"/>
      <c r="E194" s="194"/>
      <c r="F194" s="296"/>
      <c r="G194" s="195"/>
      <c r="H194" s="147"/>
    </row>
    <row r="195" spans="1:8" ht="12.95" customHeight="1" x14ac:dyDescent="0.2">
      <c r="A195" s="204"/>
      <c r="B195" s="194"/>
      <c r="C195" s="158"/>
      <c r="D195" s="158"/>
      <c r="E195" s="194"/>
      <c r="F195" s="194"/>
      <c r="G195" s="195"/>
      <c r="H195" s="147"/>
    </row>
    <row r="196" spans="1:8" ht="12.95" customHeight="1" x14ac:dyDescent="0.2">
      <c r="A196" s="204"/>
      <c r="B196" s="194"/>
      <c r="C196" s="158"/>
      <c r="D196" s="158"/>
      <c r="E196" s="194"/>
      <c r="F196" s="296"/>
      <c r="G196" s="195"/>
      <c r="H196" s="147"/>
    </row>
    <row r="197" spans="1:8" ht="12.95" customHeight="1" x14ac:dyDescent="0.2">
      <c r="A197" s="204"/>
      <c r="B197" s="194"/>
      <c r="C197" s="158"/>
      <c r="D197" s="158"/>
      <c r="E197" s="194"/>
      <c r="F197" s="194"/>
      <c r="G197" s="195"/>
      <c r="H197" s="147"/>
    </row>
    <row r="198" spans="1:8" ht="12.95" customHeight="1" x14ac:dyDescent="0.2">
      <c r="A198" s="204"/>
      <c r="B198" s="194"/>
      <c r="C198" s="158"/>
      <c r="D198" s="158"/>
      <c r="E198" s="194"/>
      <c r="F198" s="296"/>
      <c r="G198" s="195"/>
      <c r="H198" s="147"/>
    </row>
    <row r="199" spans="1:8" ht="12.95" customHeight="1" x14ac:dyDescent="0.2">
      <c r="A199" s="204"/>
      <c r="B199" s="194"/>
      <c r="C199" s="158"/>
      <c r="D199" s="158"/>
      <c r="E199" s="194"/>
      <c r="F199" s="194"/>
      <c r="G199" s="195"/>
      <c r="H199" s="147"/>
    </row>
    <row r="200" spans="1:8" ht="12.95" customHeight="1" x14ac:dyDescent="0.2">
      <c r="A200" s="204"/>
      <c r="B200" s="194"/>
      <c r="C200" s="158"/>
      <c r="D200" s="158"/>
      <c r="E200" s="194"/>
      <c r="F200" s="296"/>
      <c r="G200" s="195"/>
      <c r="H200" s="147"/>
    </row>
    <row r="201" spans="1:8" ht="12.95" customHeight="1" x14ac:dyDescent="0.2">
      <c r="A201" s="204"/>
      <c r="B201" s="194"/>
      <c r="C201" s="158"/>
      <c r="D201" s="158"/>
      <c r="E201" s="194"/>
      <c r="F201" s="296"/>
      <c r="G201" s="195"/>
      <c r="H201" s="147"/>
    </row>
    <row r="202" spans="1:8" ht="12.95" customHeight="1" x14ac:dyDescent="0.2">
      <c r="A202" s="204"/>
      <c r="B202" s="194"/>
      <c r="C202" s="158"/>
      <c r="D202" s="158"/>
      <c r="E202" s="194"/>
      <c r="F202" s="296"/>
      <c r="G202" s="195"/>
      <c r="H202" s="147"/>
    </row>
    <row r="203" spans="1:8" ht="12.95" customHeight="1" x14ac:dyDescent="0.2">
      <c r="A203" s="204"/>
      <c r="B203" s="194"/>
      <c r="C203" s="158"/>
      <c r="D203" s="158"/>
      <c r="E203" s="194"/>
      <c r="F203" s="204"/>
      <c r="G203" s="195"/>
      <c r="H203" s="147"/>
    </row>
    <row r="204" spans="1:8" ht="12.95" customHeight="1" x14ac:dyDescent="0.2">
      <c r="A204" s="204"/>
      <c r="B204" s="194"/>
      <c r="C204" s="158"/>
      <c r="D204" s="158"/>
      <c r="E204" s="194"/>
      <c r="F204" s="296"/>
      <c r="G204" s="195"/>
      <c r="H204" s="147"/>
    </row>
    <row r="205" spans="1:8" ht="12.95" customHeight="1" x14ac:dyDescent="0.2">
      <c r="A205" s="204"/>
      <c r="B205" s="194"/>
      <c r="C205" s="158"/>
      <c r="D205" s="158"/>
      <c r="E205" s="194"/>
      <c r="F205" s="194"/>
      <c r="G205" s="195"/>
      <c r="H205" s="147"/>
    </row>
    <row r="206" spans="1:8" ht="12.95" customHeight="1" x14ac:dyDescent="0.2">
      <c r="A206" s="204"/>
      <c r="B206" s="194"/>
      <c r="C206" s="165"/>
      <c r="D206" s="158"/>
      <c r="E206" s="204"/>
      <c r="F206" s="194"/>
      <c r="G206" s="195"/>
      <c r="H206" s="147"/>
    </row>
    <row r="207" spans="1:8" ht="12.95" customHeight="1" x14ac:dyDescent="0.2">
      <c r="A207" s="204"/>
      <c r="B207" s="194"/>
      <c r="C207" s="158"/>
      <c r="D207" s="158"/>
      <c r="E207" s="194"/>
      <c r="F207" s="194"/>
      <c r="G207" s="195"/>
      <c r="H207" s="147"/>
    </row>
    <row r="208" spans="1:8" ht="12.95" customHeight="1" x14ac:dyDescent="0.2">
      <c r="A208" s="204"/>
      <c r="B208" s="194"/>
      <c r="C208" s="158"/>
      <c r="D208" s="158"/>
      <c r="E208" s="194"/>
      <c r="F208" s="194"/>
      <c r="G208" s="195"/>
      <c r="H208" s="147"/>
    </row>
    <row r="209" spans="1:8" ht="12.95" customHeight="1" x14ac:dyDescent="0.2">
      <c r="A209" s="204"/>
      <c r="B209" s="194"/>
      <c r="C209" s="158"/>
      <c r="D209" s="158"/>
      <c r="E209" s="194"/>
      <c r="F209" s="194"/>
      <c r="G209" s="195"/>
      <c r="H209" s="147"/>
    </row>
    <row r="210" spans="1:8" ht="12.95" customHeight="1" x14ac:dyDescent="0.2">
      <c r="A210" s="204"/>
      <c r="B210" s="194"/>
      <c r="C210" s="165"/>
      <c r="D210" s="158"/>
      <c r="E210" s="204"/>
      <c r="F210" s="194"/>
      <c r="G210" s="195"/>
      <c r="H210" s="147"/>
    </row>
    <row r="211" spans="1:8" ht="12.95" customHeight="1" x14ac:dyDescent="0.2">
      <c r="A211" s="204"/>
      <c r="B211" s="194"/>
      <c r="C211" s="158"/>
      <c r="D211" s="158"/>
      <c r="E211" s="194"/>
      <c r="F211" s="194"/>
      <c r="G211" s="195"/>
      <c r="H211" s="147"/>
    </row>
    <row r="212" spans="1:8" ht="12.95" customHeight="1" x14ac:dyDescent="0.2">
      <c r="A212" s="158"/>
      <c r="B212" s="194"/>
      <c r="C212" s="158"/>
      <c r="D212" s="158"/>
      <c r="E212" s="194"/>
      <c r="F212" s="194"/>
      <c r="G212" s="195"/>
      <c r="H212" s="147"/>
    </row>
    <row r="213" spans="1:8" ht="12.95" customHeight="1" x14ac:dyDescent="0.2">
      <c r="A213" s="204"/>
      <c r="B213" s="194"/>
      <c r="C213" s="158"/>
      <c r="D213" s="158"/>
      <c r="E213" s="194"/>
      <c r="F213" s="194"/>
      <c r="G213" s="195"/>
      <c r="H213" s="147"/>
    </row>
    <row r="214" spans="1:8" ht="12.95" customHeight="1" x14ac:dyDescent="0.2">
      <c r="A214" s="204"/>
      <c r="B214" s="194"/>
      <c r="C214" s="158"/>
      <c r="D214" s="158"/>
      <c r="E214" s="194"/>
      <c r="F214" s="194"/>
      <c r="G214" s="195"/>
      <c r="H214" s="147"/>
    </row>
    <row r="215" spans="1:8" ht="12.95" customHeight="1" x14ac:dyDescent="0.2">
      <c r="A215" s="204"/>
      <c r="B215" s="194"/>
      <c r="C215" s="158"/>
      <c r="D215" s="158"/>
      <c r="E215" s="194"/>
      <c r="F215" s="194"/>
      <c r="G215" s="195"/>
      <c r="H215" s="147"/>
    </row>
    <row r="216" spans="1:8" ht="12.95" customHeight="1" x14ac:dyDescent="0.2">
      <c r="A216" s="204"/>
      <c r="B216" s="194"/>
      <c r="C216" s="158"/>
      <c r="D216" s="158"/>
      <c r="E216" s="194"/>
      <c r="F216" s="194"/>
      <c r="G216" s="195"/>
      <c r="H216" s="147"/>
    </row>
    <row r="217" spans="1:8" ht="12.95" customHeight="1" x14ac:dyDescent="0.2">
      <c r="A217" s="204"/>
      <c r="B217" s="194"/>
      <c r="C217" s="158"/>
      <c r="D217" s="158"/>
      <c r="E217" s="194"/>
      <c r="F217" s="194"/>
      <c r="G217" s="195"/>
      <c r="H217" s="147"/>
    </row>
    <row r="218" spans="1:8" ht="12.95" customHeight="1" x14ac:dyDescent="0.2">
      <c r="A218" s="204"/>
      <c r="B218" s="194"/>
      <c r="C218" s="158"/>
      <c r="D218" s="158"/>
      <c r="E218" s="194"/>
      <c r="F218" s="194"/>
      <c r="G218" s="195"/>
      <c r="H218" s="147"/>
    </row>
    <row r="219" spans="1:8" ht="12.95" customHeight="1" x14ac:dyDescent="0.2">
      <c r="A219" s="204"/>
      <c r="B219" s="194"/>
      <c r="C219" s="158"/>
      <c r="D219" s="158"/>
      <c r="E219" s="194"/>
      <c r="F219" s="194"/>
      <c r="G219" s="195"/>
      <c r="H219" s="147"/>
    </row>
    <row r="220" spans="1:8" ht="12.95" customHeight="1" x14ac:dyDescent="0.2">
      <c r="A220" s="204"/>
      <c r="B220" s="194"/>
      <c r="C220" s="158"/>
      <c r="D220" s="158"/>
      <c r="E220" s="194"/>
      <c r="F220" s="194"/>
      <c r="G220" s="195"/>
      <c r="H220" s="147"/>
    </row>
    <row r="221" spans="1:8" ht="12.95" customHeight="1" x14ac:dyDescent="0.2">
      <c r="A221" s="204"/>
      <c r="B221" s="194"/>
      <c r="C221" s="158"/>
      <c r="D221" s="158"/>
      <c r="E221" s="194"/>
      <c r="F221" s="194"/>
      <c r="G221" s="195"/>
      <c r="H221" s="147"/>
    </row>
    <row r="222" spans="1:8" ht="12.95" customHeight="1" x14ac:dyDescent="0.2">
      <c r="A222" s="204"/>
      <c r="B222" s="194"/>
      <c r="C222" s="158"/>
      <c r="D222" s="158"/>
      <c r="E222" s="194"/>
      <c r="F222" s="194"/>
      <c r="G222" s="195"/>
      <c r="H222" s="147"/>
    </row>
    <row r="223" spans="1:8" ht="12.95" customHeight="1" x14ac:dyDescent="0.2">
      <c r="A223" s="204"/>
      <c r="B223" s="194"/>
      <c r="C223" s="165"/>
      <c r="D223" s="158"/>
      <c r="E223" s="204"/>
      <c r="F223" s="194"/>
      <c r="G223" s="195"/>
      <c r="H223" s="147"/>
    </row>
    <row r="224" spans="1:8" s="177" customFormat="1" ht="15" customHeight="1" x14ac:dyDescent="0.2">
      <c r="A224" s="204"/>
      <c r="B224" s="194"/>
      <c r="C224" s="158"/>
      <c r="D224" s="158"/>
      <c r="E224" s="194"/>
      <c r="F224" s="194"/>
      <c r="G224" s="195"/>
      <c r="H224" s="147"/>
    </row>
    <row r="225" spans="1:8" s="177" customFormat="1" ht="15" customHeight="1" x14ac:dyDescent="0.2">
      <c r="A225" s="158"/>
      <c r="B225" s="194"/>
      <c r="C225" s="158"/>
      <c r="D225" s="158"/>
      <c r="E225" s="194"/>
      <c r="F225" s="194"/>
      <c r="G225" s="195"/>
      <c r="H225" s="147"/>
    </row>
    <row r="226" spans="1:8" ht="13.9" customHeight="1" x14ac:dyDescent="0.2">
      <c r="A226" s="204"/>
      <c r="B226" s="194"/>
      <c r="C226" s="158"/>
      <c r="D226" s="158"/>
      <c r="E226" s="194"/>
      <c r="F226" s="194"/>
      <c r="G226" s="195"/>
      <c r="H226" s="147"/>
    </row>
    <row r="227" spans="1:8" ht="13.9" customHeight="1" x14ac:dyDescent="0.2">
      <c r="A227" s="204"/>
      <c r="B227" s="194"/>
      <c r="C227" s="158"/>
      <c r="D227" s="158"/>
      <c r="E227" s="194"/>
      <c r="F227" s="194"/>
      <c r="G227" s="195"/>
      <c r="H227" s="147"/>
    </row>
    <row r="228" spans="1:8" ht="13.9" customHeight="1" x14ac:dyDescent="0.2">
      <c r="A228" s="204"/>
      <c r="B228" s="194"/>
      <c r="C228" s="158"/>
      <c r="D228" s="158"/>
      <c r="E228" s="194"/>
      <c r="F228" s="194"/>
      <c r="G228" s="195"/>
      <c r="H228" s="147"/>
    </row>
    <row r="229" spans="1:8" ht="13.9" customHeight="1" x14ac:dyDescent="0.2">
      <c r="A229" s="204"/>
      <c r="B229" s="194"/>
      <c r="C229" s="158"/>
      <c r="D229" s="158"/>
      <c r="E229" s="194"/>
      <c r="F229" s="296"/>
      <c r="G229" s="195"/>
      <c r="H229" s="147"/>
    </row>
    <row r="230" spans="1:8" ht="15" customHeight="1" x14ac:dyDescent="0.2">
      <c r="A230" s="204"/>
      <c r="B230" s="194"/>
      <c r="C230" s="158"/>
      <c r="D230" s="158"/>
      <c r="E230" s="194"/>
      <c r="F230" s="194"/>
      <c r="G230" s="195"/>
      <c r="H230" s="147"/>
    </row>
    <row r="231" spans="1:8" s="177" customFormat="1" ht="15" customHeight="1" x14ac:dyDescent="0.2">
      <c r="A231" s="204"/>
      <c r="B231" s="194"/>
      <c r="C231" s="165"/>
      <c r="D231" s="158"/>
      <c r="E231" s="204"/>
      <c r="F231" s="194"/>
      <c r="G231" s="195"/>
      <c r="H231" s="147"/>
    </row>
    <row r="232" spans="1:8" s="177" customFormat="1" ht="15" customHeight="1" x14ac:dyDescent="0.2">
      <c r="A232" s="204"/>
      <c r="B232" s="194"/>
      <c r="C232" s="158"/>
      <c r="D232" s="158"/>
      <c r="E232" s="194"/>
      <c r="F232" s="194"/>
      <c r="G232" s="195"/>
      <c r="H232" s="147"/>
    </row>
    <row r="233" spans="1:8" ht="12.95" customHeight="1" x14ac:dyDescent="0.2">
      <c r="A233" s="158"/>
      <c r="B233" s="194"/>
      <c r="C233" s="158"/>
      <c r="D233" s="158"/>
      <c r="E233" s="194"/>
      <c r="F233" s="194"/>
      <c r="G233" s="195"/>
      <c r="H233" s="147"/>
    </row>
    <row r="234" spans="1:8" ht="12.95" customHeight="1" x14ac:dyDescent="0.2">
      <c r="A234" s="204"/>
      <c r="B234" s="194"/>
      <c r="C234" s="158"/>
      <c r="D234" s="158"/>
      <c r="E234" s="194"/>
      <c r="F234" s="194"/>
      <c r="G234" s="195"/>
      <c r="H234" s="147"/>
    </row>
    <row r="235" spans="1:8" s="177" customFormat="1" ht="15" customHeight="1" x14ac:dyDescent="0.2">
      <c r="A235" s="204"/>
      <c r="B235" s="194"/>
      <c r="C235" s="158"/>
      <c r="D235" s="158"/>
      <c r="E235" s="194"/>
      <c r="F235" s="194"/>
      <c r="G235" s="195"/>
      <c r="H235" s="147"/>
    </row>
    <row r="236" spans="1:8" s="177" customFormat="1" ht="15" customHeight="1" x14ac:dyDescent="0.2">
      <c r="A236" s="457"/>
      <c r="B236" s="458"/>
      <c r="C236" s="458"/>
      <c r="D236" s="458"/>
      <c r="E236" s="458"/>
      <c r="F236" s="458"/>
      <c r="G236" s="455"/>
      <c r="H236" s="456"/>
    </row>
    <row r="237" spans="1:8" ht="12.95" customHeight="1" x14ac:dyDescent="0.2">
      <c r="A237" s="458"/>
      <c r="B237" s="458"/>
      <c r="C237" s="458"/>
      <c r="D237" s="458"/>
      <c r="E237" s="458"/>
      <c r="F237" s="458"/>
      <c r="G237" s="456"/>
      <c r="H237" s="456"/>
    </row>
    <row r="238" spans="1:8" ht="12.95" customHeight="1" x14ac:dyDescent="0.2"/>
    <row r="239" spans="1:8" ht="12.95" customHeight="1" x14ac:dyDescent="0.2">
      <c r="A239" s="295"/>
      <c r="B239" s="295"/>
      <c r="C239" s="297"/>
      <c r="D239" s="297"/>
      <c r="E239" s="297"/>
      <c r="F239" s="297"/>
      <c r="G239" s="298"/>
      <c r="H239" s="299"/>
    </row>
    <row r="240" spans="1:8" ht="12.95" customHeight="1" x14ac:dyDescent="0.2">
      <c r="A240" s="459"/>
      <c r="B240" s="460"/>
      <c r="C240" s="460"/>
      <c r="D240" s="460"/>
      <c r="G240" s="461"/>
      <c r="H240" s="462"/>
    </row>
    <row r="241" spans="1:8" ht="12.95" customHeight="1" x14ac:dyDescent="0.2">
      <c r="A241" s="460"/>
      <c r="B241" s="460"/>
      <c r="C241" s="460"/>
      <c r="D241" s="460"/>
      <c r="G241" s="461"/>
      <c r="H241" s="462"/>
    </row>
    <row r="242" spans="1:8" ht="12.95" customHeight="1" x14ac:dyDescent="0.2">
      <c r="A242" s="204"/>
      <c r="B242" s="194"/>
      <c r="C242" s="165"/>
      <c r="D242" s="158"/>
      <c r="E242" s="204"/>
      <c r="F242" s="194"/>
      <c r="G242" s="195"/>
      <c r="H242" s="147"/>
    </row>
    <row r="243" spans="1:8" ht="12.95" customHeight="1" x14ac:dyDescent="0.2">
      <c r="A243" s="204"/>
      <c r="B243" s="194"/>
      <c r="C243" s="158"/>
      <c r="D243" s="158"/>
      <c r="E243" s="194"/>
      <c r="F243" s="194"/>
      <c r="G243" s="195"/>
      <c r="H243" s="147"/>
    </row>
    <row r="244" spans="1:8" ht="12.95" customHeight="1" x14ac:dyDescent="0.2">
      <c r="A244" s="204"/>
      <c r="B244" s="204"/>
      <c r="C244" s="158"/>
      <c r="D244" s="158"/>
      <c r="E244" s="194"/>
      <c r="F244" s="194"/>
      <c r="G244" s="195"/>
      <c r="H244" s="147"/>
    </row>
    <row r="245" spans="1:8" ht="12.95" customHeight="1" x14ac:dyDescent="0.2">
      <c r="A245" s="204"/>
      <c r="B245" s="194"/>
      <c r="C245" s="158"/>
      <c r="D245" s="158"/>
      <c r="E245" s="194"/>
      <c r="F245" s="194"/>
      <c r="G245" s="195"/>
      <c r="H245" s="147"/>
    </row>
    <row r="246" spans="1:8" ht="12.95" customHeight="1" x14ac:dyDescent="0.2">
      <c r="A246" s="158"/>
      <c r="B246" s="204"/>
      <c r="C246" s="158"/>
      <c r="D246" s="158"/>
      <c r="E246" s="300"/>
      <c r="F246" s="194"/>
      <c r="G246" s="195"/>
      <c r="H246" s="147"/>
    </row>
    <row r="247" spans="1:8" ht="12.95" customHeight="1" x14ac:dyDescent="0.2">
      <c r="A247" s="158"/>
      <c r="B247" s="301"/>
      <c r="C247" s="158"/>
      <c r="D247" s="158"/>
      <c r="E247" s="194"/>
      <c r="F247" s="194"/>
      <c r="G247" s="195"/>
      <c r="H247" s="147"/>
    </row>
    <row r="248" spans="1:8" ht="12.95" customHeight="1" x14ac:dyDescent="0.2">
      <c r="A248" s="175"/>
      <c r="B248" s="301"/>
      <c r="C248" s="430"/>
      <c r="D248" s="430"/>
      <c r="E248" s="194"/>
      <c r="F248" s="194"/>
      <c r="G248" s="195"/>
      <c r="H248" s="147"/>
    </row>
    <row r="249" spans="1:8" ht="12.95" customHeight="1" x14ac:dyDescent="0.2">
      <c r="A249" s="204"/>
      <c r="B249" s="194"/>
      <c r="C249" s="158"/>
      <c r="D249" s="158"/>
      <c r="E249" s="194"/>
      <c r="F249" s="194"/>
      <c r="G249" s="195"/>
      <c r="H249" s="147"/>
    </row>
    <row r="250" spans="1:8" ht="12.95" customHeight="1" x14ac:dyDescent="0.2">
      <c r="A250" s="204"/>
      <c r="B250" s="194"/>
      <c r="C250" s="158"/>
      <c r="D250" s="158"/>
      <c r="E250" s="194"/>
      <c r="F250" s="194"/>
      <c r="G250" s="195"/>
      <c r="H250" s="147"/>
    </row>
    <row r="251" spans="1:8" ht="12.95" customHeight="1" x14ac:dyDescent="0.2">
      <c r="A251" s="204"/>
      <c r="B251" s="194"/>
      <c r="C251" s="158"/>
      <c r="D251" s="158"/>
      <c r="E251" s="194"/>
      <c r="F251" s="194"/>
      <c r="G251" s="195"/>
      <c r="H251" s="147"/>
    </row>
    <row r="252" spans="1:8" ht="12.95" customHeight="1" x14ac:dyDescent="0.2">
      <c r="A252" s="204"/>
      <c r="B252" s="194"/>
      <c r="C252" s="158"/>
      <c r="D252" s="158"/>
      <c r="E252" s="194"/>
      <c r="F252" s="194"/>
      <c r="G252" s="195"/>
      <c r="H252" s="147"/>
    </row>
    <row r="253" spans="1:8" ht="12.95" customHeight="1" x14ac:dyDescent="0.2">
      <c r="A253" s="204"/>
      <c r="B253" s="194"/>
      <c r="C253" s="158"/>
      <c r="D253" s="158"/>
      <c r="E253" s="194"/>
      <c r="F253" s="194"/>
      <c r="G253" s="195"/>
      <c r="H253" s="147"/>
    </row>
    <row r="254" spans="1:8" ht="12.95" customHeight="1" x14ac:dyDescent="0.2">
      <c r="A254" s="204"/>
      <c r="B254" s="194"/>
      <c r="C254" s="158"/>
      <c r="D254" s="158"/>
      <c r="E254" s="194"/>
      <c r="F254" s="194"/>
      <c r="G254" s="195"/>
      <c r="H254" s="147"/>
    </row>
    <row r="255" spans="1:8" ht="12.95" customHeight="1" x14ac:dyDescent="0.2">
      <c r="A255" s="204"/>
      <c r="B255" s="194"/>
      <c r="C255" s="158"/>
      <c r="D255" s="158"/>
      <c r="E255" s="194"/>
      <c r="F255" s="194"/>
      <c r="G255" s="195"/>
      <c r="H255" s="147"/>
    </row>
    <row r="256" spans="1:8" ht="12.95" customHeight="1" x14ac:dyDescent="0.2">
      <c r="A256" s="204"/>
      <c r="B256" s="194"/>
      <c r="C256" s="158"/>
      <c r="D256" s="158"/>
      <c r="E256" s="194"/>
      <c r="F256" s="194"/>
      <c r="G256" s="195"/>
      <c r="H256" s="147"/>
    </row>
    <row r="257" spans="1:8" ht="12.95" customHeight="1" x14ac:dyDescent="0.2">
      <c r="A257" s="204"/>
      <c r="B257" s="194"/>
      <c r="C257" s="158"/>
      <c r="D257" s="158"/>
      <c r="E257" s="194"/>
      <c r="F257" s="194"/>
      <c r="G257" s="195"/>
      <c r="H257" s="147"/>
    </row>
    <row r="258" spans="1:8" ht="12.95" customHeight="1" x14ac:dyDescent="0.2">
      <c r="A258" s="204"/>
      <c r="B258" s="194"/>
      <c r="C258" s="158"/>
      <c r="D258" s="158"/>
      <c r="E258" s="194"/>
      <c r="F258" s="194"/>
      <c r="G258" s="195"/>
      <c r="H258" s="147"/>
    </row>
    <row r="259" spans="1:8" ht="12.95" customHeight="1" x14ac:dyDescent="0.2">
      <c r="A259" s="204"/>
      <c r="B259" s="194"/>
      <c r="C259" s="158"/>
      <c r="D259" s="158"/>
      <c r="E259" s="194"/>
      <c r="F259" s="194"/>
      <c r="G259" s="195"/>
      <c r="H259" s="147"/>
    </row>
    <row r="260" spans="1:8" ht="12.95" customHeight="1" x14ac:dyDescent="0.2">
      <c r="A260" s="204"/>
      <c r="B260" s="194"/>
      <c r="C260" s="158"/>
      <c r="D260" s="158"/>
      <c r="E260" s="194"/>
      <c r="F260" s="194"/>
      <c r="G260" s="195"/>
      <c r="H260" s="147"/>
    </row>
    <row r="261" spans="1:8" ht="12.95" customHeight="1" x14ac:dyDescent="0.2">
      <c r="A261" s="204"/>
      <c r="B261" s="194"/>
      <c r="C261" s="158"/>
      <c r="D261" s="158"/>
      <c r="E261" s="194"/>
      <c r="F261" s="194"/>
      <c r="G261" s="195"/>
      <c r="H261" s="147"/>
    </row>
    <row r="262" spans="1:8" ht="12.95" customHeight="1" x14ac:dyDescent="0.2">
      <c r="A262" s="204"/>
      <c r="B262" s="194"/>
      <c r="C262" s="158"/>
      <c r="D262" s="158"/>
      <c r="E262" s="194"/>
      <c r="F262" s="194"/>
      <c r="G262" s="195"/>
      <c r="H262" s="147"/>
    </row>
    <row r="263" spans="1:8" ht="12.95" customHeight="1" x14ac:dyDescent="0.2">
      <c r="A263" s="204"/>
      <c r="B263" s="194"/>
      <c r="C263" s="158"/>
      <c r="D263" s="158"/>
      <c r="E263" s="194"/>
      <c r="F263" s="194"/>
      <c r="G263" s="195"/>
      <c r="H263" s="147"/>
    </row>
    <row r="264" spans="1:8" ht="12.95" customHeight="1" x14ac:dyDescent="0.2">
      <c r="A264" s="204"/>
      <c r="B264" s="194"/>
      <c r="C264" s="158"/>
      <c r="D264" s="158"/>
      <c r="E264" s="194"/>
      <c r="F264" s="194"/>
      <c r="G264" s="195"/>
      <c r="H264" s="147"/>
    </row>
    <row r="265" spans="1:8" ht="12.95" customHeight="1" x14ac:dyDescent="0.2">
      <c r="A265" s="204"/>
      <c r="B265" s="194"/>
      <c r="C265" s="158"/>
      <c r="D265" s="158"/>
      <c r="E265" s="194"/>
      <c r="F265" s="194"/>
      <c r="G265" s="195"/>
      <c r="H265" s="147"/>
    </row>
    <row r="266" spans="1:8" ht="12.95" customHeight="1" x14ac:dyDescent="0.2">
      <c r="A266" s="204"/>
      <c r="B266" s="194"/>
      <c r="C266" s="158"/>
      <c r="D266" s="158"/>
      <c r="E266" s="194"/>
      <c r="F266" s="194"/>
      <c r="G266" s="195"/>
      <c r="H266" s="147"/>
    </row>
    <row r="267" spans="1:8" ht="12.95" customHeight="1" x14ac:dyDescent="0.2">
      <c r="A267" s="204"/>
      <c r="B267" s="194"/>
      <c r="C267" s="158"/>
      <c r="D267" s="158"/>
      <c r="E267" s="194"/>
      <c r="F267" s="194"/>
      <c r="G267" s="195"/>
      <c r="H267" s="147"/>
    </row>
    <row r="268" spans="1:8" ht="12.95" customHeight="1" x14ac:dyDescent="0.2">
      <c r="A268" s="204"/>
      <c r="B268" s="194"/>
      <c r="C268" s="158"/>
      <c r="D268" s="158"/>
      <c r="E268" s="194"/>
      <c r="F268" s="194"/>
      <c r="G268" s="195"/>
      <c r="H268" s="147"/>
    </row>
    <row r="269" spans="1:8" ht="12.95" customHeight="1" x14ac:dyDescent="0.2">
      <c r="A269" s="204"/>
      <c r="B269" s="194"/>
      <c r="C269" s="158"/>
      <c r="D269" s="158"/>
      <c r="E269" s="194"/>
      <c r="F269" s="194"/>
      <c r="G269" s="195"/>
      <c r="H269" s="147"/>
    </row>
    <row r="270" spans="1:8" ht="12.95" customHeight="1" x14ac:dyDescent="0.2">
      <c r="A270" s="204"/>
      <c r="B270" s="194"/>
      <c r="C270" s="158"/>
      <c r="D270" s="158"/>
      <c r="E270" s="194"/>
      <c r="F270" s="194"/>
      <c r="G270" s="195"/>
      <c r="H270" s="147"/>
    </row>
    <row r="271" spans="1:8" ht="12.95" customHeight="1" x14ac:dyDescent="0.2">
      <c r="A271" s="204"/>
      <c r="B271" s="194"/>
      <c r="C271" s="158"/>
      <c r="D271" s="158"/>
      <c r="E271" s="194"/>
      <c r="F271" s="194"/>
      <c r="G271" s="195"/>
      <c r="H271" s="147"/>
    </row>
    <row r="272" spans="1:8" ht="12.95" customHeight="1" x14ac:dyDescent="0.2">
      <c r="A272" s="204"/>
      <c r="B272" s="194"/>
      <c r="C272" s="158"/>
      <c r="D272" s="158"/>
      <c r="E272" s="194"/>
      <c r="F272" s="194"/>
      <c r="G272" s="195"/>
      <c r="H272" s="147"/>
    </row>
    <row r="273" spans="1:8" ht="12.95" customHeight="1" x14ac:dyDescent="0.2">
      <c r="A273" s="204"/>
      <c r="B273" s="194"/>
      <c r="C273" s="158"/>
      <c r="D273" s="158"/>
      <c r="E273" s="194"/>
      <c r="F273" s="194"/>
      <c r="G273" s="195"/>
      <c r="H273" s="147"/>
    </row>
    <row r="274" spans="1:8" ht="12.95" customHeight="1" x14ac:dyDescent="0.2">
      <c r="A274" s="204"/>
      <c r="B274" s="194"/>
      <c r="C274" s="158"/>
      <c r="D274" s="158"/>
      <c r="E274" s="194"/>
      <c r="F274" s="194"/>
      <c r="G274" s="195"/>
      <c r="H274" s="147"/>
    </row>
    <row r="275" spans="1:8" ht="12.95" customHeight="1" x14ac:dyDescent="0.2">
      <c r="A275" s="204"/>
      <c r="B275" s="194"/>
      <c r="C275" s="158"/>
      <c r="D275" s="158"/>
      <c r="E275" s="204"/>
      <c r="F275" s="194"/>
      <c r="G275" s="195"/>
      <c r="H275" s="147"/>
    </row>
    <row r="276" spans="1:8" ht="12.95" customHeight="1" x14ac:dyDescent="0.2">
      <c r="A276" s="204"/>
      <c r="B276" s="194"/>
      <c r="C276" s="158"/>
      <c r="D276" s="158"/>
      <c r="E276" s="194"/>
      <c r="F276" s="194"/>
      <c r="G276" s="195"/>
      <c r="H276" s="147"/>
    </row>
    <row r="277" spans="1:8" ht="12.95" customHeight="1" x14ac:dyDescent="0.2">
      <c r="A277" s="204"/>
      <c r="B277" s="194"/>
      <c r="C277" s="158"/>
      <c r="D277" s="158"/>
      <c r="E277" s="194"/>
      <c r="F277" s="194"/>
      <c r="G277" s="195"/>
      <c r="H277" s="147"/>
    </row>
    <row r="278" spans="1:8" ht="12.95" customHeight="1" x14ac:dyDescent="0.2">
      <c r="A278" s="204"/>
      <c r="B278" s="194"/>
      <c r="C278" s="158"/>
      <c r="D278" s="158"/>
      <c r="E278" s="194"/>
      <c r="F278" s="194"/>
      <c r="G278" s="195"/>
      <c r="H278" s="147"/>
    </row>
    <row r="279" spans="1:8" ht="12.95" customHeight="1" x14ac:dyDescent="0.2">
      <c r="A279" s="204"/>
      <c r="B279" s="194"/>
      <c r="C279" s="158"/>
      <c r="D279" s="158"/>
      <c r="E279" s="194"/>
      <c r="F279" s="194"/>
      <c r="G279" s="195"/>
      <c r="H279" s="147"/>
    </row>
    <row r="280" spans="1:8" ht="12.95" customHeight="1" x14ac:dyDescent="0.2">
      <c r="A280" s="204"/>
      <c r="B280" s="194"/>
      <c r="C280" s="158"/>
      <c r="D280" s="158"/>
      <c r="E280" s="194"/>
      <c r="F280" s="194"/>
      <c r="G280" s="195"/>
      <c r="H280" s="147"/>
    </row>
    <row r="281" spans="1:8" ht="12.95" customHeight="1" x14ac:dyDescent="0.2">
      <c r="A281" s="204"/>
      <c r="B281" s="194"/>
      <c r="C281" s="158"/>
      <c r="D281" s="158"/>
      <c r="E281" s="194"/>
      <c r="F281" s="194"/>
      <c r="G281" s="195"/>
      <c r="H281" s="147"/>
    </row>
    <row r="282" spans="1:8" ht="12.95" customHeight="1" x14ac:dyDescent="0.2">
      <c r="A282" s="204"/>
      <c r="B282" s="194"/>
      <c r="C282" s="158"/>
      <c r="D282" s="158"/>
      <c r="E282" s="194"/>
      <c r="F282" s="194"/>
      <c r="G282" s="195"/>
      <c r="H282" s="147"/>
    </row>
    <row r="283" spans="1:8" ht="12.95" customHeight="1" x14ac:dyDescent="0.2">
      <c r="A283" s="204"/>
      <c r="B283" s="194"/>
      <c r="C283" s="158"/>
      <c r="D283" s="158"/>
      <c r="E283" s="194"/>
      <c r="F283" s="194"/>
      <c r="G283" s="195"/>
      <c r="H283" s="147"/>
    </row>
    <row r="284" spans="1:8" ht="12.95" customHeight="1" x14ac:dyDescent="0.2">
      <c r="A284" s="204"/>
      <c r="B284" s="194"/>
      <c r="C284" s="158"/>
      <c r="D284" s="158"/>
      <c r="E284" s="194"/>
      <c r="F284" s="194"/>
      <c r="G284" s="195"/>
      <c r="H284" s="147"/>
    </row>
    <row r="285" spans="1:8" s="177" customFormat="1" ht="15" customHeight="1" x14ac:dyDescent="0.2">
      <c r="A285" s="204"/>
      <c r="B285" s="194"/>
      <c r="C285" s="158"/>
      <c r="D285" s="158"/>
      <c r="E285" s="194"/>
      <c r="F285" s="194"/>
      <c r="G285" s="195"/>
      <c r="H285" s="147"/>
    </row>
    <row r="286" spans="1:8" s="177" customFormat="1" ht="15" customHeight="1" x14ac:dyDescent="0.2">
      <c r="A286" s="204"/>
      <c r="B286" s="194"/>
      <c r="C286" s="158"/>
      <c r="D286" s="158"/>
      <c r="E286" s="194"/>
      <c r="F286" s="194"/>
      <c r="G286" s="195"/>
      <c r="H286" s="147"/>
    </row>
    <row r="287" spans="1:8" ht="13.9" customHeight="1" x14ac:dyDescent="0.2">
      <c r="A287" s="204"/>
      <c r="B287" s="194"/>
      <c r="C287" s="158"/>
      <c r="D287" s="158"/>
      <c r="E287" s="194"/>
      <c r="F287" s="194"/>
      <c r="G287" s="195"/>
      <c r="H287" s="147"/>
    </row>
    <row r="288" spans="1:8" ht="13.9" customHeight="1" x14ac:dyDescent="0.2">
      <c r="A288" s="204"/>
      <c r="B288" s="194"/>
      <c r="C288" s="158"/>
      <c r="D288" s="158"/>
      <c r="E288" s="194"/>
      <c r="F288" s="194"/>
      <c r="G288" s="195"/>
      <c r="H288" s="147"/>
    </row>
    <row r="289" spans="1:8" ht="13.9" customHeight="1" x14ac:dyDescent="0.2">
      <c r="A289" s="457"/>
      <c r="B289" s="457"/>
      <c r="C289" s="457"/>
      <c r="D289" s="457"/>
      <c r="E289" s="457"/>
      <c r="F289" s="457"/>
      <c r="G289" s="457"/>
      <c r="H289" s="455"/>
    </row>
    <row r="290" spans="1:8" ht="15" customHeight="1" x14ac:dyDescent="0.2">
      <c r="A290" s="457"/>
      <c r="B290" s="457"/>
      <c r="C290" s="457"/>
      <c r="D290" s="457"/>
      <c r="E290" s="457"/>
      <c r="F290" s="457"/>
      <c r="G290" s="457"/>
      <c r="H290" s="455"/>
    </row>
    <row r="291" spans="1:8" s="177" customFormat="1" ht="15" customHeight="1" x14ac:dyDescent="0.2">
      <c r="A291" s="148"/>
      <c r="B291" s="148"/>
      <c r="C291" s="148"/>
      <c r="D291" s="148"/>
      <c r="E291" s="148"/>
      <c r="F291" s="148"/>
      <c r="G291" s="201"/>
      <c r="H291" s="197"/>
    </row>
    <row r="292" spans="1:8" s="177" customFormat="1" ht="15" customHeight="1" x14ac:dyDescent="0.2">
      <c r="A292" s="463"/>
      <c r="B292" s="463"/>
      <c r="C292" s="463"/>
      <c r="D292" s="463"/>
      <c r="E292" s="463"/>
      <c r="F292" s="463"/>
      <c r="G292" s="463"/>
      <c r="H292" s="197"/>
    </row>
    <row r="293" spans="1:8" ht="12.95" customHeight="1" x14ac:dyDescent="0.2">
      <c r="A293" s="464"/>
      <c r="B293" s="464"/>
      <c r="C293" s="464"/>
      <c r="D293" s="464"/>
      <c r="E293" s="464"/>
      <c r="F293" s="464"/>
      <c r="G293" s="464"/>
    </row>
    <row r="294" spans="1:8" ht="12.95" customHeight="1" x14ac:dyDescent="0.2"/>
    <row r="295" spans="1:8" s="177" customFormat="1" ht="15" customHeight="1" x14ac:dyDescent="0.2">
      <c r="A295" s="148"/>
      <c r="B295" s="148"/>
      <c r="C295" s="148"/>
      <c r="D295" s="148"/>
      <c r="E295" s="148"/>
      <c r="F295" s="148"/>
      <c r="G295" s="201"/>
      <c r="H295" s="197"/>
    </row>
    <row r="296" spans="1:8" s="177" customFormat="1" ht="15" customHeight="1" x14ac:dyDescent="0.2">
      <c r="A296" s="148"/>
      <c r="B296" s="148"/>
      <c r="C296" s="148"/>
      <c r="D296" s="148"/>
      <c r="E296" s="148"/>
      <c r="F296" s="148"/>
      <c r="G296" s="201"/>
      <c r="H296" s="197"/>
    </row>
    <row r="297" spans="1:8" ht="12.95" customHeight="1" x14ac:dyDescent="0.2"/>
    <row r="298" spans="1:8" ht="12.95" customHeight="1" x14ac:dyDescent="0.2"/>
    <row r="299" spans="1:8" ht="12.95" customHeight="1" x14ac:dyDescent="0.2"/>
    <row r="300" spans="1:8" ht="12.95" customHeight="1" x14ac:dyDescent="0.2"/>
    <row r="301" spans="1:8" ht="12.95" customHeight="1" x14ac:dyDescent="0.2"/>
    <row r="302" spans="1:8" ht="12.95" customHeight="1" x14ac:dyDescent="0.2"/>
    <row r="303" spans="1:8" ht="12.95" customHeight="1" x14ac:dyDescent="0.2"/>
    <row r="304" spans="1:8" ht="12.95" customHeight="1" x14ac:dyDescent="0.2"/>
    <row r="305" ht="12.95" customHeight="1" x14ac:dyDescent="0.2"/>
    <row r="306" ht="12.95" customHeight="1" x14ac:dyDescent="0.2"/>
    <row r="307" ht="12.95" customHeight="1" x14ac:dyDescent="0.2"/>
    <row r="308" ht="12.95" customHeight="1" x14ac:dyDescent="0.2"/>
    <row r="309" ht="12.95" customHeight="1" x14ac:dyDescent="0.2"/>
    <row r="310" ht="12.95" customHeight="1" x14ac:dyDescent="0.2"/>
    <row r="311" ht="12.95" customHeight="1" x14ac:dyDescent="0.2"/>
    <row r="312" ht="12.95" customHeight="1" x14ac:dyDescent="0.2"/>
    <row r="313" ht="12.95" customHeight="1" x14ac:dyDescent="0.2"/>
    <row r="314" ht="12.95" customHeight="1" x14ac:dyDescent="0.2"/>
    <row r="315" ht="12.95" customHeight="1" x14ac:dyDescent="0.2"/>
    <row r="316" ht="12.95" customHeight="1" x14ac:dyDescent="0.2"/>
    <row r="317" ht="12.95" customHeight="1" x14ac:dyDescent="0.2"/>
    <row r="318" ht="12.95" customHeight="1" x14ac:dyDescent="0.2"/>
    <row r="319" ht="12.95" customHeight="1" x14ac:dyDescent="0.2"/>
    <row r="320" ht="12.95" customHeight="1" x14ac:dyDescent="0.2"/>
    <row r="321" ht="12.95" customHeight="1" x14ac:dyDescent="0.2"/>
    <row r="322" ht="12.95" customHeight="1" x14ac:dyDescent="0.2"/>
    <row r="323" ht="12.95" customHeight="1" x14ac:dyDescent="0.2"/>
    <row r="324" ht="12.95" customHeight="1" x14ac:dyDescent="0.2"/>
    <row r="325" ht="12.95" customHeight="1" x14ac:dyDescent="0.2"/>
    <row r="326" ht="12.95" customHeight="1" x14ac:dyDescent="0.2"/>
    <row r="327" ht="12.95" customHeight="1" x14ac:dyDescent="0.2"/>
    <row r="328" ht="12.95" customHeight="1" x14ac:dyDescent="0.2"/>
    <row r="329" ht="12.95" customHeight="1" x14ac:dyDescent="0.2"/>
    <row r="330" ht="12.95" customHeight="1" x14ac:dyDescent="0.2"/>
    <row r="331" ht="12.95" customHeight="1" x14ac:dyDescent="0.2"/>
    <row r="332" ht="12.95" customHeight="1" x14ac:dyDescent="0.2"/>
    <row r="333" ht="12.95" customHeight="1" x14ac:dyDescent="0.2"/>
    <row r="334" ht="12.95" customHeight="1" x14ac:dyDescent="0.2"/>
    <row r="335" ht="12.95" customHeight="1" x14ac:dyDescent="0.2"/>
    <row r="336" ht="12.95" customHeight="1" x14ac:dyDescent="0.2"/>
    <row r="337" spans="1:8" ht="12.95" customHeight="1" x14ac:dyDescent="0.2"/>
    <row r="338" spans="1:8" ht="12.95" customHeight="1" x14ac:dyDescent="0.2"/>
    <row r="339" spans="1:8" ht="12.95" customHeight="1" x14ac:dyDescent="0.2"/>
    <row r="340" spans="1:8" ht="12.95" customHeight="1" x14ac:dyDescent="0.2"/>
    <row r="341" spans="1:8" ht="12.95" customHeight="1" x14ac:dyDescent="0.2"/>
    <row r="342" spans="1:8" ht="12.95" customHeight="1" x14ac:dyDescent="0.2"/>
    <row r="343" spans="1:8" ht="12.95" customHeight="1" x14ac:dyDescent="0.2"/>
    <row r="344" spans="1:8" ht="12.95" customHeight="1" x14ac:dyDescent="0.2"/>
    <row r="345" spans="1:8" ht="12.95" customHeight="1" x14ac:dyDescent="0.2"/>
    <row r="346" spans="1:8" s="177" customFormat="1" ht="15" customHeight="1" x14ac:dyDescent="0.2">
      <c r="A346" s="148"/>
      <c r="B346" s="148"/>
      <c r="C346" s="148"/>
      <c r="D346" s="148"/>
      <c r="E346" s="148"/>
      <c r="F346" s="148"/>
      <c r="G346" s="201"/>
      <c r="H346" s="197"/>
    </row>
    <row r="347" spans="1:8" s="177" customFormat="1" ht="15" customHeight="1" x14ac:dyDescent="0.2">
      <c r="A347" s="148"/>
      <c r="B347" s="148"/>
      <c r="C347" s="148"/>
      <c r="D347" s="148"/>
      <c r="E347" s="148"/>
      <c r="F347" s="148"/>
      <c r="G347" s="201"/>
      <c r="H347" s="197"/>
    </row>
    <row r="348" spans="1:8" ht="13.9" customHeight="1" x14ac:dyDescent="0.2"/>
    <row r="349" spans="1:8" ht="13.9" customHeight="1" x14ac:dyDescent="0.2"/>
    <row r="350" spans="1:8" ht="13.9" customHeight="1" x14ac:dyDescent="0.2"/>
    <row r="351" spans="1:8" ht="15" customHeight="1" x14ac:dyDescent="0.2"/>
    <row r="352" spans="1:8" s="177" customFormat="1" ht="15" customHeight="1" x14ac:dyDescent="0.2">
      <c r="A352" s="148"/>
      <c r="B352" s="148"/>
      <c r="C352" s="148"/>
      <c r="D352" s="148"/>
      <c r="E352" s="148"/>
      <c r="F352" s="148"/>
      <c r="G352" s="201"/>
      <c r="H352" s="197"/>
    </row>
    <row r="353" spans="1:8" s="177" customFormat="1" ht="15" customHeight="1" x14ac:dyDescent="0.2">
      <c r="A353" s="148"/>
      <c r="B353" s="148"/>
      <c r="C353" s="148"/>
      <c r="D353" s="148"/>
      <c r="E353" s="148"/>
      <c r="F353" s="148"/>
      <c r="G353" s="201"/>
      <c r="H353" s="197"/>
    </row>
    <row r="354" spans="1:8" ht="12.95" customHeight="1" x14ac:dyDescent="0.2"/>
    <row r="355" spans="1:8" ht="12.95" customHeight="1" x14ac:dyDescent="0.2"/>
    <row r="356" spans="1:8" s="177" customFormat="1" ht="15" customHeight="1" x14ac:dyDescent="0.2">
      <c r="A356" s="148"/>
      <c r="B356" s="148"/>
      <c r="C356" s="148"/>
      <c r="D356" s="148"/>
      <c r="E356" s="148"/>
      <c r="F356" s="148"/>
      <c r="G356" s="201"/>
      <c r="H356" s="197"/>
    </row>
    <row r="357" spans="1:8" s="177" customFormat="1" ht="15" customHeight="1" x14ac:dyDescent="0.2">
      <c r="A357" s="148"/>
      <c r="B357" s="148"/>
      <c r="C357" s="148"/>
      <c r="D357" s="148"/>
      <c r="E357" s="148"/>
      <c r="F357" s="148"/>
      <c r="G357" s="201"/>
      <c r="H357" s="197"/>
    </row>
    <row r="358" spans="1:8" ht="12.95" customHeight="1" x14ac:dyDescent="0.2"/>
    <row r="359" spans="1:8" ht="12.95" customHeight="1" x14ac:dyDescent="0.2"/>
    <row r="360" spans="1:8" ht="12.95" customHeight="1" x14ac:dyDescent="0.2"/>
    <row r="361" spans="1:8" ht="12.95" customHeight="1" x14ac:dyDescent="0.2"/>
    <row r="362" spans="1:8" ht="12.95" customHeight="1" x14ac:dyDescent="0.2"/>
    <row r="363" spans="1:8" ht="12.95" customHeight="1" x14ac:dyDescent="0.2"/>
    <row r="364" spans="1:8" ht="12.95" customHeight="1" x14ac:dyDescent="0.2"/>
    <row r="365" spans="1:8" ht="12.95" customHeight="1" x14ac:dyDescent="0.2"/>
    <row r="366" spans="1:8" ht="12.95" customHeight="1" x14ac:dyDescent="0.2"/>
    <row r="367" spans="1:8" ht="12.95" customHeight="1" x14ac:dyDescent="0.2"/>
    <row r="368" spans="1:8" ht="12.95" customHeight="1" x14ac:dyDescent="0.2"/>
    <row r="369" ht="12.95" customHeight="1" x14ac:dyDescent="0.2"/>
    <row r="370" ht="12.95" customHeight="1" x14ac:dyDescent="0.2"/>
    <row r="371" ht="12.95" customHeight="1" x14ac:dyDescent="0.2"/>
    <row r="372" ht="12.95" customHeight="1" x14ac:dyDescent="0.2"/>
    <row r="373" ht="12.95" customHeight="1" x14ac:dyDescent="0.2"/>
    <row r="374" ht="12.95" customHeight="1" x14ac:dyDescent="0.2"/>
    <row r="375" ht="12.95" customHeight="1" x14ac:dyDescent="0.2"/>
    <row r="376" ht="12.95" customHeight="1" x14ac:dyDescent="0.2"/>
    <row r="377" ht="12.95" customHeight="1" x14ac:dyDescent="0.2"/>
    <row r="378" ht="12.95" customHeight="1" x14ac:dyDescent="0.2"/>
    <row r="379" ht="12.95" customHeight="1" x14ac:dyDescent="0.2"/>
    <row r="380" ht="12.95" customHeight="1" x14ac:dyDescent="0.2"/>
    <row r="381" ht="12.95" customHeight="1" x14ac:dyDescent="0.2"/>
    <row r="382" ht="12.95" customHeight="1" x14ac:dyDescent="0.2"/>
    <row r="383" ht="12.95" customHeight="1" x14ac:dyDescent="0.2"/>
    <row r="384" ht="12.95" customHeight="1" x14ac:dyDescent="0.2"/>
    <row r="385" ht="12.95" customHeight="1" x14ac:dyDescent="0.2"/>
    <row r="386" ht="12.95" customHeight="1" x14ac:dyDescent="0.2"/>
    <row r="387" ht="12.95" customHeight="1" x14ac:dyDescent="0.2"/>
    <row r="388" ht="12.95" customHeight="1" x14ac:dyDescent="0.2"/>
    <row r="389" ht="12.95" customHeight="1" x14ac:dyDescent="0.2"/>
    <row r="390" ht="12.95" customHeight="1" x14ac:dyDescent="0.2"/>
    <row r="391" ht="12.95" customHeight="1" x14ac:dyDescent="0.2"/>
    <row r="392" ht="12.95" customHeight="1" x14ac:dyDescent="0.2"/>
    <row r="393" ht="12.95" customHeight="1" x14ac:dyDescent="0.2"/>
    <row r="394" ht="12.95" customHeight="1" x14ac:dyDescent="0.2"/>
    <row r="395" ht="12.95" customHeight="1" x14ac:dyDescent="0.2"/>
    <row r="396" ht="12.95" customHeight="1" x14ac:dyDescent="0.2"/>
    <row r="397" ht="12.95" customHeight="1" x14ac:dyDescent="0.2"/>
    <row r="398" ht="12.95" customHeight="1" x14ac:dyDescent="0.2"/>
    <row r="399" ht="12.95" customHeight="1" x14ac:dyDescent="0.2"/>
    <row r="400" ht="12.95" customHeight="1" x14ac:dyDescent="0.2"/>
    <row r="401" spans="1:8" ht="12.95" customHeight="1" x14ac:dyDescent="0.2"/>
    <row r="402" spans="1:8" ht="12.95" customHeight="1" x14ac:dyDescent="0.2"/>
    <row r="403" spans="1:8" ht="12.95" customHeight="1" x14ac:dyDescent="0.2"/>
    <row r="404" spans="1:8" ht="12.95" customHeight="1" x14ac:dyDescent="0.2"/>
    <row r="405" spans="1:8" ht="12.95" customHeight="1" x14ac:dyDescent="0.2"/>
    <row r="406" spans="1:8" ht="12.95" customHeight="1" x14ac:dyDescent="0.2"/>
    <row r="407" spans="1:8" s="177" customFormat="1" ht="15" customHeight="1" x14ac:dyDescent="0.2">
      <c r="A407" s="148"/>
      <c r="B407" s="148"/>
      <c r="C407" s="148"/>
      <c r="D407" s="148"/>
      <c r="E407" s="148"/>
      <c r="F407" s="148"/>
      <c r="G407" s="201"/>
      <c r="H407" s="197"/>
    </row>
    <row r="408" spans="1:8" s="177" customFormat="1" ht="15" customHeight="1" x14ac:dyDescent="0.2">
      <c r="A408" s="148"/>
      <c r="B408" s="148"/>
      <c r="C408" s="148"/>
      <c r="D408" s="148"/>
      <c r="E408" s="148"/>
      <c r="F408" s="148"/>
      <c r="G408" s="201"/>
      <c r="H408" s="197"/>
    </row>
    <row r="410" spans="1:8" ht="13.9" customHeight="1" x14ac:dyDescent="0.2"/>
    <row r="411" spans="1:8" ht="13.9" customHeight="1" x14ac:dyDescent="0.2"/>
  </sheetData>
  <sheetProtection selectLockedCells="1"/>
  <mergeCells count="56">
    <mergeCell ref="C248:D248"/>
    <mergeCell ref="A289:G290"/>
    <mergeCell ref="H289:H290"/>
    <mergeCell ref="A292:G292"/>
    <mergeCell ref="A293:G293"/>
    <mergeCell ref="A179:F180"/>
    <mergeCell ref="G179:H180"/>
    <mergeCell ref="A236:F237"/>
    <mergeCell ref="G236:H237"/>
    <mergeCell ref="A240:D241"/>
    <mergeCell ref="G240:G241"/>
    <mergeCell ref="H240:H241"/>
    <mergeCell ref="A173:G174"/>
    <mergeCell ref="H173:H174"/>
    <mergeCell ref="C177:D178"/>
    <mergeCell ref="E177:E178"/>
    <mergeCell ref="F177:F178"/>
    <mergeCell ref="G177:G178"/>
    <mergeCell ref="H177:H178"/>
    <mergeCell ref="A139:G140"/>
    <mergeCell ref="H139:H140"/>
    <mergeCell ref="A73:G74"/>
    <mergeCell ref="H73:H74"/>
    <mergeCell ref="C96:D96"/>
    <mergeCell ref="A131:G132"/>
    <mergeCell ref="H131:H132"/>
    <mergeCell ref="G135:H136"/>
    <mergeCell ref="C137:D138"/>
    <mergeCell ref="E137:E138"/>
    <mergeCell ref="F137:F138"/>
    <mergeCell ref="G137:G138"/>
    <mergeCell ref="H137:H138"/>
    <mergeCell ref="G69:H70"/>
    <mergeCell ref="C71:D72"/>
    <mergeCell ref="E71:E72"/>
    <mergeCell ref="F71:F72"/>
    <mergeCell ref="G71:G72"/>
    <mergeCell ref="H71:H72"/>
    <mergeCell ref="H65:H66"/>
    <mergeCell ref="C39:D39"/>
    <mergeCell ref="C41:D41"/>
    <mergeCell ref="C42:D42"/>
    <mergeCell ref="C43:D43"/>
    <mergeCell ref="C45:D45"/>
    <mergeCell ref="C47:D47"/>
    <mergeCell ref="C49:D49"/>
    <mergeCell ref="C51:D51"/>
    <mergeCell ref="C52:D52"/>
    <mergeCell ref="C53:D53"/>
    <mergeCell ref="A65:G66"/>
    <mergeCell ref="G2:H3"/>
    <mergeCell ref="C4:D5"/>
    <mergeCell ref="E4:E5"/>
    <mergeCell ref="F4:F5"/>
    <mergeCell ref="G4:G5"/>
    <mergeCell ref="H4:H5"/>
  </mergeCells>
  <pageMargins left="0.70866141732283472" right="0.51181102362204722" top="0.43307086614173229" bottom="0.72" header="0.31496062992125984" footer="0.38"/>
  <pageSetup paperSize="9" scale="79" firstPageNumber="45" orientation="portrait" useFirstPageNumber="1" r:id="rId1"/>
  <headerFooter alignWithMargins="0">
    <oddFooter>&amp;LPart C2: Pricing Data&amp;C&amp;9C&amp;P of C 118&amp;RC2.2
Bill of Quantities</oddFooter>
  </headerFooter>
  <rowBreaks count="2" manualBreakCount="2">
    <brk id="67" max="8" man="1"/>
    <brk id="13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71B8-52CD-44DA-8430-A5B58CF0E504}">
  <dimension ref="A1:H70"/>
  <sheetViews>
    <sheetView view="pageBreakPreview" topLeftCell="A19" zoomScaleNormal="100" zoomScaleSheetLayoutView="100" workbookViewId="0">
      <selection activeCell="F19" sqref="F1:F1048576"/>
    </sheetView>
  </sheetViews>
  <sheetFormatPr defaultColWidth="9.140625" defaultRowHeight="12.75" x14ac:dyDescent="0.2"/>
  <cols>
    <col min="1" max="1" width="7.7109375" style="148" customWidth="1"/>
    <col min="2" max="2" width="9.7109375" style="148" customWidth="1"/>
    <col min="3" max="3" width="3" style="148" customWidth="1"/>
    <col min="4" max="4" width="45.5703125" style="148" customWidth="1"/>
    <col min="5" max="5" width="11" style="148" customWidth="1"/>
    <col min="6" max="6" width="11.5703125" style="151" customWidth="1"/>
    <col min="7" max="7" width="11.5703125" style="197" customWidth="1"/>
    <col min="8" max="8" width="13.85546875" style="197" bestFit="1" customWidth="1"/>
    <col min="9" max="16384" width="9.140625" style="148"/>
  </cols>
  <sheetData>
    <row r="1" spans="1:8" ht="20.100000000000001" customHeight="1" x14ac:dyDescent="0.2">
      <c r="A1" s="200" t="str">
        <f>'Sched1 PG'!$A$1</f>
        <v>UNIVEN CAMPUS WATER UPGRADE PHASE 2 (including intalation of tanks per student residence)</v>
      </c>
      <c r="H1" s="147"/>
    </row>
    <row r="2" spans="1:8" ht="20.100000000000001" customHeight="1" x14ac:dyDescent="0.2">
      <c r="A2" s="200" t="str">
        <f>'Sched1 PG'!$A$2</f>
        <v xml:space="preserve">PROJECT NUMBER: IN/022/2020  </v>
      </c>
      <c r="G2" s="353" t="str">
        <f>+'Sched1 PG'!$F$3</f>
        <v xml:space="preserve">IN/022/2020  </v>
      </c>
      <c r="H2" s="354"/>
    </row>
    <row r="3" spans="1:8" ht="20.100000000000001" customHeight="1" x14ac:dyDescent="0.2">
      <c r="A3" s="150" t="s">
        <v>377</v>
      </c>
      <c r="G3" s="465"/>
      <c r="H3" s="466"/>
    </row>
    <row r="4" spans="1:8" ht="12.95" customHeight="1" x14ac:dyDescent="0.2">
      <c r="A4" s="152" t="s">
        <v>4</v>
      </c>
      <c r="B4" s="302" t="s">
        <v>5</v>
      </c>
      <c r="C4" s="467" t="s">
        <v>6</v>
      </c>
      <c r="D4" s="468"/>
      <c r="E4" s="471" t="str">
        <f>+'[21]Sched1 PG'!D4:D5</f>
        <v>UNIT</v>
      </c>
      <c r="F4" s="471" t="s">
        <v>253</v>
      </c>
      <c r="G4" s="471" t="str">
        <f>+'[21]Sched1 PG'!F4:F5</f>
        <v>RATE</v>
      </c>
      <c r="H4" s="471" t="str">
        <f>+'[21]Sched1 PG'!G4:G5</f>
        <v>AMOUNT</v>
      </c>
    </row>
    <row r="5" spans="1:8" ht="12.95" customHeight="1" x14ac:dyDescent="0.2">
      <c r="A5" s="303" t="s">
        <v>11</v>
      </c>
      <c r="B5" s="304" t="s">
        <v>12</v>
      </c>
      <c r="C5" s="469"/>
      <c r="D5" s="470"/>
      <c r="E5" s="472"/>
      <c r="F5" s="472"/>
      <c r="G5" s="472"/>
      <c r="H5" s="472"/>
    </row>
    <row r="6" spans="1:8" ht="12.95" customHeight="1" x14ac:dyDescent="0.2">
      <c r="A6" s="305">
        <v>5</v>
      </c>
      <c r="B6" s="306"/>
      <c r="C6" s="307" t="s">
        <v>378</v>
      </c>
      <c r="D6" s="307"/>
      <c r="E6" s="210"/>
      <c r="F6" s="308"/>
      <c r="G6" s="308"/>
      <c r="H6" s="309"/>
    </row>
    <row r="7" spans="1:8" ht="12.95" customHeight="1" x14ac:dyDescent="0.2">
      <c r="A7" s="234">
        <v>5.0999999999999996</v>
      </c>
      <c r="B7" s="172" t="s">
        <v>335</v>
      </c>
      <c r="C7" s="307" t="s">
        <v>379</v>
      </c>
      <c r="D7" s="219"/>
      <c r="E7" s="242"/>
      <c r="F7" s="221"/>
      <c r="G7" s="310"/>
      <c r="H7" s="311"/>
    </row>
    <row r="8" spans="1:8" ht="12.75" customHeight="1" x14ac:dyDescent="0.2">
      <c r="A8" s="172" t="s">
        <v>380</v>
      </c>
      <c r="B8" s="172"/>
      <c r="C8" s="476" t="s">
        <v>381</v>
      </c>
      <c r="D8" s="477"/>
      <c r="E8" s="242"/>
      <c r="F8" s="221"/>
      <c r="G8" s="310"/>
      <c r="H8" s="311"/>
    </row>
    <row r="9" spans="1:8" ht="12.95" customHeight="1" x14ac:dyDescent="0.2">
      <c r="A9" s="172"/>
      <c r="B9" s="172"/>
      <c r="C9" s="476"/>
      <c r="D9" s="476"/>
      <c r="E9" s="213"/>
      <c r="F9" s="310"/>
      <c r="G9" s="310"/>
      <c r="H9" s="311"/>
    </row>
    <row r="10" spans="1:8" ht="12.95" customHeight="1" x14ac:dyDescent="0.2">
      <c r="A10" s="172"/>
      <c r="B10" s="172"/>
      <c r="C10" s="476"/>
      <c r="D10" s="476"/>
      <c r="E10" s="213"/>
      <c r="F10" s="310"/>
      <c r="G10" s="310"/>
      <c r="H10" s="311"/>
    </row>
    <row r="11" spans="1:8" ht="12.95" customHeight="1" x14ac:dyDescent="0.2">
      <c r="A11" s="172"/>
      <c r="B11" s="172"/>
      <c r="C11" s="476"/>
      <c r="D11" s="476"/>
      <c r="E11" s="213"/>
      <c r="F11" s="310"/>
      <c r="G11" s="310"/>
      <c r="H11" s="311"/>
    </row>
    <row r="12" spans="1:8" ht="22.5" customHeight="1" x14ac:dyDescent="0.2">
      <c r="A12" s="172"/>
      <c r="B12" s="172"/>
      <c r="C12" s="476"/>
      <c r="D12" s="476"/>
      <c r="E12" s="213" t="s">
        <v>382</v>
      </c>
      <c r="F12" s="310">
        <v>1</v>
      </c>
      <c r="G12" s="312">
        <v>1956531.5000000002</v>
      </c>
      <c r="H12" s="313">
        <f t="shared" ref="H12:H15" si="0">IF(F12="",IF(G12="","","Rate Only"),F12*G12)</f>
        <v>1956531.5000000002</v>
      </c>
    </row>
    <row r="13" spans="1:8" ht="12.95" customHeight="1" x14ac:dyDescent="0.2">
      <c r="A13" s="172"/>
      <c r="B13" s="172"/>
      <c r="C13" s="314"/>
      <c r="D13" s="314"/>
      <c r="E13" s="223"/>
      <c r="F13" s="315"/>
      <c r="G13" s="315"/>
      <c r="H13" s="316" t="str">
        <f t="shared" si="0"/>
        <v/>
      </c>
    </row>
    <row r="14" spans="1:8" x14ac:dyDescent="0.2">
      <c r="A14" s="172" t="s">
        <v>383</v>
      </c>
      <c r="B14" s="172"/>
      <c r="C14" s="478" t="s">
        <v>384</v>
      </c>
      <c r="D14" s="479"/>
      <c r="E14" s="223"/>
      <c r="F14" s="315"/>
      <c r="G14" s="315"/>
      <c r="H14" s="316" t="str">
        <f t="shared" si="0"/>
        <v/>
      </c>
    </row>
    <row r="15" spans="1:8" x14ac:dyDescent="0.2">
      <c r="A15" s="164"/>
      <c r="B15" s="172"/>
      <c r="C15" s="478"/>
      <c r="D15" s="479"/>
      <c r="E15" s="223"/>
      <c r="F15" s="315"/>
      <c r="G15" s="315"/>
      <c r="H15" s="316" t="str">
        <f t="shared" si="0"/>
        <v/>
      </c>
    </row>
    <row r="16" spans="1:8" x14ac:dyDescent="0.2">
      <c r="A16" s="164"/>
      <c r="B16" s="172"/>
      <c r="C16" s="478"/>
      <c r="D16" s="479"/>
      <c r="E16" s="317" t="s">
        <v>116</v>
      </c>
      <c r="F16" s="318">
        <v>1956531.5000000002</v>
      </c>
      <c r="G16" s="319"/>
      <c r="H16" s="316"/>
    </row>
    <row r="17" spans="1:8" x14ac:dyDescent="0.2">
      <c r="A17" s="156"/>
      <c r="B17" s="320" t="s">
        <v>13</v>
      </c>
      <c r="C17" s="158"/>
      <c r="D17" s="158"/>
      <c r="E17" s="321"/>
      <c r="F17" s="322"/>
      <c r="G17" s="323"/>
      <c r="H17" s="316"/>
    </row>
    <row r="18" spans="1:8" x14ac:dyDescent="0.2">
      <c r="A18" s="164">
        <v>5.2</v>
      </c>
      <c r="B18" s="226" t="s">
        <v>205</v>
      </c>
      <c r="C18" s="165" t="s">
        <v>385</v>
      </c>
      <c r="D18" s="165"/>
      <c r="E18" s="321"/>
      <c r="F18" s="322"/>
      <c r="G18" s="323"/>
      <c r="H18" s="316"/>
    </row>
    <row r="19" spans="1:8" x14ac:dyDescent="0.2">
      <c r="A19" s="167" t="s">
        <v>386</v>
      </c>
      <c r="B19" s="324" t="s">
        <v>387</v>
      </c>
      <c r="C19" s="165" t="s">
        <v>388</v>
      </c>
      <c r="D19" s="158"/>
      <c r="E19" s="321"/>
      <c r="F19" s="322"/>
      <c r="G19" s="323"/>
      <c r="H19" s="316"/>
    </row>
    <row r="20" spans="1:8" x14ac:dyDescent="0.2">
      <c r="A20" s="167"/>
      <c r="B20" s="223"/>
      <c r="C20" s="158" t="s">
        <v>214</v>
      </c>
      <c r="D20" s="158" t="s">
        <v>389</v>
      </c>
      <c r="E20" s="321" t="s">
        <v>22</v>
      </c>
      <c r="F20" s="325">
        <v>1</v>
      </c>
      <c r="G20" s="326"/>
      <c r="H20" s="316"/>
    </row>
    <row r="21" spans="1:8" x14ac:dyDescent="0.2">
      <c r="A21" s="167"/>
      <c r="B21" s="223"/>
      <c r="C21" s="158"/>
      <c r="D21" s="158"/>
      <c r="E21" s="321"/>
      <c r="F21" s="327"/>
      <c r="G21" s="326"/>
      <c r="H21" s="316"/>
    </row>
    <row r="22" spans="1:8" x14ac:dyDescent="0.2">
      <c r="A22" s="167" t="s">
        <v>390</v>
      </c>
      <c r="B22" s="324" t="s">
        <v>391</v>
      </c>
      <c r="C22" s="165" t="s">
        <v>392</v>
      </c>
      <c r="D22" s="158"/>
      <c r="E22" s="321"/>
      <c r="F22" s="327"/>
      <c r="G22" s="326"/>
      <c r="H22" s="316"/>
    </row>
    <row r="23" spans="1:8" x14ac:dyDescent="0.2">
      <c r="A23" s="167"/>
      <c r="B23" s="171"/>
      <c r="C23" s="158" t="s">
        <v>214</v>
      </c>
      <c r="D23" s="158" t="s">
        <v>393</v>
      </c>
      <c r="E23" s="321" t="s">
        <v>22</v>
      </c>
      <c r="F23" s="325">
        <v>1</v>
      </c>
      <c r="G23" s="326"/>
      <c r="H23" s="316"/>
    </row>
    <row r="24" spans="1:8" ht="12.95" customHeight="1" x14ac:dyDescent="0.2">
      <c r="A24" s="164"/>
      <c r="B24" s="223"/>
      <c r="C24" s="204"/>
      <c r="D24" s="204"/>
      <c r="E24" s="223"/>
      <c r="F24" s="315"/>
      <c r="G24" s="315"/>
      <c r="H24" s="328"/>
    </row>
    <row r="25" spans="1:8" ht="12.95" customHeight="1" x14ac:dyDescent="0.2">
      <c r="A25" s="164"/>
      <c r="B25" s="329"/>
      <c r="C25" s="212"/>
      <c r="D25" s="204"/>
      <c r="E25" s="223"/>
      <c r="F25" s="315"/>
      <c r="G25" s="315"/>
      <c r="H25" s="328"/>
    </row>
    <row r="26" spans="1:8" ht="12.95" customHeight="1" x14ac:dyDescent="0.2">
      <c r="A26" s="164"/>
      <c r="B26" s="329"/>
      <c r="C26" s="480"/>
      <c r="D26" s="432"/>
      <c r="E26" s="223"/>
      <c r="F26" s="315"/>
      <c r="G26" s="315"/>
      <c r="H26" s="328"/>
    </row>
    <row r="27" spans="1:8" ht="12.95" customHeight="1" x14ac:dyDescent="0.2">
      <c r="A27" s="164"/>
      <c r="B27" s="329"/>
      <c r="C27" s="212"/>
      <c r="D27" s="204"/>
      <c r="E27" s="223"/>
      <c r="F27" s="315"/>
      <c r="G27" s="315"/>
      <c r="H27" s="328"/>
    </row>
    <row r="28" spans="1:8" ht="12.95" customHeight="1" x14ac:dyDescent="0.2">
      <c r="A28" s="212"/>
      <c r="B28" s="329"/>
      <c r="C28" s="330"/>
      <c r="D28" s="204"/>
      <c r="E28" s="223"/>
      <c r="F28" s="315"/>
      <c r="G28" s="315"/>
      <c r="H28" s="328"/>
    </row>
    <row r="29" spans="1:8" ht="12.95" customHeight="1" x14ac:dyDescent="0.2">
      <c r="A29" s="212"/>
      <c r="B29" s="329"/>
      <c r="C29" s="330"/>
      <c r="D29" s="204"/>
      <c r="E29" s="223"/>
      <c r="F29" s="315"/>
      <c r="G29" s="315"/>
      <c r="H29" s="328"/>
    </row>
    <row r="30" spans="1:8" ht="12.95" customHeight="1" x14ac:dyDescent="0.2">
      <c r="A30" s="212"/>
      <c r="B30" s="329"/>
      <c r="C30" s="330"/>
      <c r="D30" s="204"/>
      <c r="E30" s="223"/>
      <c r="F30" s="315"/>
      <c r="G30" s="315"/>
      <c r="H30" s="328"/>
    </row>
    <row r="31" spans="1:8" ht="12.95" customHeight="1" x14ac:dyDescent="0.2">
      <c r="A31" s="164"/>
      <c r="B31" s="226"/>
      <c r="C31" s="204"/>
      <c r="D31" s="204"/>
      <c r="E31" s="223"/>
      <c r="F31" s="315"/>
      <c r="G31" s="315"/>
      <c r="H31" s="328"/>
    </row>
    <row r="32" spans="1:8" ht="24.75" customHeight="1" x14ac:dyDescent="0.2">
      <c r="A32" s="164"/>
      <c r="B32" s="331"/>
      <c r="C32" s="165"/>
      <c r="D32" s="204"/>
      <c r="E32" s="223"/>
      <c r="F32" s="315"/>
      <c r="G32" s="315"/>
      <c r="H32" s="328"/>
    </row>
    <row r="33" spans="1:8" ht="12.95" customHeight="1" x14ac:dyDescent="0.2">
      <c r="A33" s="164"/>
      <c r="B33" s="223"/>
      <c r="C33" s="204"/>
      <c r="D33" s="204"/>
      <c r="E33" s="223"/>
      <c r="F33" s="315"/>
      <c r="G33" s="315"/>
      <c r="H33" s="328"/>
    </row>
    <row r="34" spans="1:8" ht="12.95" customHeight="1" x14ac:dyDescent="0.2">
      <c r="A34" s="167"/>
      <c r="B34" s="332"/>
      <c r="C34" s="204"/>
      <c r="D34" s="204"/>
      <c r="E34" s="223"/>
      <c r="F34" s="315"/>
      <c r="G34" s="315"/>
      <c r="H34" s="328"/>
    </row>
    <row r="35" spans="1:8" ht="12.95" customHeight="1" x14ac:dyDescent="0.2">
      <c r="A35" s="167"/>
      <c r="B35" s="253"/>
      <c r="C35" s="204"/>
      <c r="D35" s="204"/>
      <c r="E35" s="223"/>
      <c r="F35" s="315"/>
      <c r="G35" s="315"/>
      <c r="H35" s="328"/>
    </row>
    <row r="36" spans="1:8" ht="12.95" customHeight="1" x14ac:dyDescent="0.2">
      <c r="A36" s="167"/>
      <c r="B36" s="253"/>
      <c r="C36" s="204"/>
      <c r="D36" s="204"/>
      <c r="E36" s="223"/>
      <c r="F36" s="315"/>
      <c r="G36" s="315"/>
      <c r="H36" s="328"/>
    </row>
    <row r="37" spans="1:8" ht="12.95" customHeight="1" x14ac:dyDescent="0.2">
      <c r="A37" s="167"/>
      <c r="B37" s="253"/>
      <c r="C37" s="204"/>
      <c r="D37" s="204"/>
      <c r="E37" s="223"/>
      <c r="F37" s="315"/>
      <c r="G37" s="315"/>
      <c r="H37" s="328"/>
    </row>
    <row r="38" spans="1:8" ht="12.95" customHeight="1" x14ac:dyDescent="0.2">
      <c r="A38" s="167"/>
      <c r="B38" s="253"/>
      <c r="C38" s="204"/>
      <c r="D38" s="204"/>
      <c r="E38" s="223"/>
      <c r="F38" s="315"/>
      <c r="G38" s="315"/>
      <c r="H38" s="328"/>
    </row>
    <row r="39" spans="1:8" ht="12.95" customHeight="1" x14ac:dyDescent="0.2">
      <c r="A39" s="234"/>
      <c r="B39" s="172"/>
      <c r="C39" s="217"/>
      <c r="D39" s="204"/>
      <c r="E39" s="223"/>
      <c r="F39" s="315"/>
      <c r="G39" s="315"/>
      <c r="H39" s="328"/>
    </row>
    <row r="40" spans="1:8" ht="12.95" customHeight="1" x14ac:dyDescent="0.2">
      <c r="A40" s="172"/>
      <c r="B40" s="172"/>
      <c r="C40" s="204"/>
      <c r="D40" s="204"/>
      <c r="E40" s="223"/>
      <c r="F40" s="315"/>
      <c r="G40" s="315"/>
      <c r="H40" s="328"/>
    </row>
    <row r="41" spans="1:8" ht="12.95" customHeight="1" x14ac:dyDescent="0.2">
      <c r="A41" s="172"/>
      <c r="B41" s="172"/>
      <c r="C41" s="204"/>
      <c r="D41" s="204"/>
      <c r="E41" s="223"/>
      <c r="F41" s="315"/>
      <c r="G41" s="315"/>
      <c r="H41" s="328"/>
    </row>
    <row r="42" spans="1:8" ht="12.95" customHeight="1" x14ac:dyDescent="0.2">
      <c r="A42" s="172"/>
      <c r="B42" s="172"/>
      <c r="C42" s="204"/>
      <c r="D42" s="204"/>
      <c r="E42" s="223"/>
      <c r="F42" s="315"/>
      <c r="G42" s="315"/>
      <c r="H42" s="328"/>
    </row>
    <row r="43" spans="1:8" ht="12.95" customHeight="1" x14ac:dyDescent="0.2">
      <c r="A43" s="172"/>
      <c r="B43" s="172"/>
      <c r="C43" s="204"/>
      <c r="D43" s="204"/>
      <c r="E43" s="223"/>
      <c r="F43" s="315"/>
      <c r="G43" s="315"/>
      <c r="H43" s="328" t="str">
        <f t="shared" ref="H43:H67" si="1">IF(G43="","",F43*G43)</f>
        <v/>
      </c>
    </row>
    <row r="44" spans="1:8" ht="12.95" customHeight="1" x14ac:dyDescent="0.2">
      <c r="A44" s="234"/>
      <c r="B44" s="171"/>
      <c r="C44" s="481"/>
      <c r="D44" s="481"/>
      <c r="E44" s="223"/>
      <c r="F44" s="315"/>
      <c r="G44" s="315"/>
      <c r="H44" s="328"/>
    </row>
    <row r="45" spans="1:8" ht="12.95" customHeight="1" x14ac:dyDescent="0.2">
      <c r="A45" s="172"/>
      <c r="B45" s="171"/>
      <c r="C45" s="482"/>
      <c r="D45" s="483"/>
      <c r="E45" s="213"/>
      <c r="F45" s="310"/>
      <c r="G45" s="308"/>
      <c r="H45" s="311"/>
    </row>
    <row r="46" spans="1:8" ht="12.95" customHeight="1" x14ac:dyDescent="0.2">
      <c r="A46" s="172"/>
      <c r="B46" s="171"/>
      <c r="C46" s="482"/>
      <c r="D46" s="483"/>
      <c r="E46" s="213"/>
      <c r="F46" s="310"/>
      <c r="G46" s="310"/>
      <c r="H46" s="311"/>
    </row>
    <row r="47" spans="1:8" ht="12.95" customHeight="1" x14ac:dyDescent="0.2">
      <c r="A47" s="172"/>
      <c r="B47" s="171"/>
      <c r="C47" s="482"/>
      <c r="D47" s="483"/>
      <c r="E47" s="213"/>
      <c r="F47" s="310"/>
      <c r="G47" s="310"/>
      <c r="H47" s="311"/>
    </row>
    <row r="48" spans="1:8" ht="12.95" customHeight="1" x14ac:dyDescent="0.2">
      <c r="A48" s="172"/>
      <c r="B48" s="171"/>
      <c r="C48" s="482"/>
      <c r="D48" s="483"/>
      <c r="E48" s="213"/>
      <c r="F48" s="310"/>
      <c r="G48" s="310"/>
      <c r="H48" s="311"/>
    </row>
    <row r="49" spans="1:8" ht="12.95" customHeight="1" x14ac:dyDescent="0.2">
      <c r="A49" s="172"/>
      <c r="B49" s="172"/>
      <c r="C49" s="204"/>
      <c r="D49" s="204"/>
      <c r="E49" s="213"/>
      <c r="F49" s="333"/>
      <c r="G49" s="310"/>
      <c r="H49" s="311"/>
    </row>
    <row r="50" spans="1:8" ht="15" customHeight="1" x14ac:dyDescent="0.2">
      <c r="A50" s="172"/>
      <c r="B50" s="171"/>
      <c r="C50" s="158"/>
      <c r="D50" s="204"/>
      <c r="E50" s="213"/>
      <c r="F50" s="310"/>
      <c r="G50" s="310"/>
      <c r="H50" s="311"/>
    </row>
    <row r="51" spans="1:8" ht="15" customHeight="1" x14ac:dyDescent="0.2">
      <c r="A51" s="172"/>
      <c r="B51" s="171"/>
      <c r="C51" s="158"/>
      <c r="D51" s="204"/>
      <c r="E51" s="213"/>
      <c r="F51" s="310"/>
      <c r="G51" s="310"/>
      <c r="H51" s="311"/>
    </row>
    <row r="52" spans="1:8" ht="15" customHeight="1" x14ac:dyDescent="0.2">
      <c r="A52" s="172"/>
      <c r="B52" s="171"/>
      <c r="C52" s="158"/>
      <c r="D52" s="204"/>
      <c r="E52" s="213"/>
      <c r="F52" s="310"/>
      <c r="G52" s="310"/>
      <c r="H52" s="311"/>
    </row>
    <row r="53" spans="1:8" ht="15" customHeight="1" x14ac:dyDescent="0.2">
      <c r="A53" s="172"/>
      <c r="B53" s="171"/>
      <c r="C53" s="158"/>
      <c r="D53" s="204"/>
      <c r="E53" s="213"/>
      <c r="F53" s="310"/>
      <c r="G53" s="310"/>
      <c r="H53" s="311"/>
    </row>
    <row r="54" spans="1:8" ht="15" customHeight="1" x14ac:dyDescent="0.2">
      <c r="A54" s="172"/>
      <c r="B54" s="171"/>
      <c r="C54" s="158"/>
      <c r="D54" s="204"/>
      <c r="E54" s="213"/>
      <c r="F54" s="310"/>
      <c r="G54" s="310"/>
      <c r="H54" s="311"/>
    </row>
    <row r="55" spans="1:8" ht="12.95" customHeight="1" x14ac:dyDescent="0.2">
      <c r="A55" s="172"/>
      <c r="B55" s="234"/>
      <c r="C55" s="334"/>
      <c r="D55" s="334"/>
      <c r="E55" s="213"/>
      <c r="F55" s="335"/>
      <c r="G55" s="336"/>
      <c r="H55" s="311" t="str">
        <f t="shared" si="1"/>
        <v/>
      </c>
    </row>
    <row r="56" spans="1:8" ht="12.95" customHeight="1" x14ac:dyDescent="0.2">
      <c r="A56" s="172"/>
      <c r="B56" s="172"/>
      <c r="C56" s="204"/>
      <c r="D56" s="204"/>
      <c r="E56" s="213"/>
      <c r="F56" s="333"/>
      <c r="G56" s="310"/>
      <c r="H56" s="311" t="str">
        <f t="shared" si="1"/>
        <v/>
      </c>
    </row>
    <row r="57" spans="1:8" ht="12.95" customHeight="1" x14ac:dyDescent="0.2">
      <c r="A57" s="172"/>
      <c r="B57" s="172"/>
      <c r="C57" s="204"/>
      <c r="D57" s="204"/>
      <c r="E57" s="213"/>
      <c r="F57" s="333"/>
      <c r="G57" s="310"/>
      <c r="H57" s="311" t="str">
        <f t="shared" si="1"/>
        <v/>
      </c>
    </row>
    <row r="58" spans="1:8" ht="12.95" customHeight="1" x14ac:dyDescent="0.2">
      <c r="A58" s="234"/>
      <c r="B58" s="171"/>
      <c r="C58" s="307"/>
      <c r="D58" s="307"/>
      <c r="E58" s="213"/>
      <c r="F58" s="310"/>
      <c r="G58" s="310"/>
      <c r="H58" s="311"/>
    </row>
    <row r="59" spans="1:8" ht="12.95" customHeight="1" x14ac:dyDescent="0.2">
      <c r="A59" s="172"/>
      <c r="B59" s="172"/>
      <c r="C59" s="204"/>
      <c r="D59" s="204"/>
      <c r="E59" s="213"/>
      <c r="F59" s="333"/>
      <c r="G59" s="310"/>
      <c r="H59" s="311"/>
    </row>
    <row r="60" spans="1:8" ht="12.95" customHeight="1" x14ac:dyDescent="0.2">
      <c r="A60" s="172"/>
      <c r="B60" s="172"/>
      <c r="C60" s="484"/>
      <c r="D60" s="484"/>
      <c r="E60" s="213"/>
      <c r="F60" s="333"/>
      <c r="G60" s="310"/>
      <c r="H60" s="311"/>
    </row>
    <row r="61" spans="1:8" ht="12.95" customHeight="1" x14ac:dyDescent="0.2">
      <c r="A61" s="172"/>
      <c r="B61" s="172"/>
      <c r="C61" s="484"/>
      <c r="D61" s="484"/>
      <c r="E61" s="213"/>
      <c r="F61" s="333"/>
      <c r="G61" s="310"/>
      <c r="H61" s="311"/>
    </row>
    <row r="62" spans="1:8" ht="12.95" customHeight="1" x14ac:dyDescent="0.2">
      <c r="A62" s="172"/>
      <c r="B62" s="172"/>
      <c r="C62" s="484"/>
      <c r="D62" s="484"/>
      <c r="E62" s="213"/>
      <c r="F62" s="333"/>
      <c r="G62" s="310"/>
      <c r="H62" s="337"/>
    </row>
    <row r="63" spans="1:8" ht="12.95" customHeight="1" x14ac:dyDescent="0.2">
      <c r="A63" s="167"/>
      <c r="B63" s="172"/>
      <c r="C63" s="158"/>
      <c r="D63" s="204"/>
      <c r="E63" s="213"/>
      <c r="F63" s="310"/>
      <c r="G63" s="310"/>
      <c r="H63" s="311"/>
    </row>
    <row r="64" spans="1:8" ht="12.95" customHeight="1" x14ac:dyDescent="0.2">
      <c r="A64" s="167"/>
      <c r="B64" s="172"/>
      <c r="C64" s="158"/>
      <c r="D64" s="204"/>
      <c r="E64" s="213"/>
      <c r="F64" s="310"/>
      <c r="G64" s="310"/>
      <c r="H64" s="311"/>
    </row>
    <row r="65" spans="1:8" ht="12.95" customHeight="1" x14ac:dyDescent="0.2">
      <c r="A65" s="167"/>
      <c r="B65" s="172"/>
      <c r="C65" s="158"/>
      <c r="D65" s="204"/>
      <c r="E65" s="213"/>
      <c r="F65" s="310"/>
      <c r="G65" s="310"/>
      <c r="H65" s="311"/>
    </row>
    <row r="66" spans="1:8" ht="12.95" customHeight="1" x14ac:dyDescent="0.2">
      <c r="A66" s="167"/>
      <c r="B66" s="172"/>
      <c r="C66" s="158"/>
      <c r="D66" s="204"/>
      <c r="E66" s="213"/>
      <c r="F66" s="310"/>
      <c r="G66" s="310"/>
      <c r="H66" s="311" t="str">
        <f t="shared" si="1"/>
        <v/>
      </c>
    </row>
    <row r="67" spans="1:8" ht="12.95" customHeight="1" x14ac:dyDescent="0.2">
      <c r="A67" s="167"/>
      <c r="B67" s="172"/>
      <c r="C67" s="158"/>
      <c r="D67" s="204"/>
      <c r="E67" s="213"/>
      <c r="F67" s="310"/>
      <c r="G67" s="310"/>
      <c r="H67" s="311" t="str">
        <f t="shared" si="1"/>
        <v/>
      </c>
    </row>
    <row r="68" spans="1:8" s="177" customFormat="1" ht="12.75" customHeight="1" x14ac:dyDescent="0.2">
      <c r="A68" s="404" t="s">
        <v>394</v>
      </c>
      <c r="B68" s="405"/>
      <c r="C68" s="405"/>
      <c r="D68" s="405"/>
      <c r="E68" s="405"/>
      <c r="F68" s="405"/>
      <c r="G68" s="473"/>
      <c r="H68" s="474"/>
    </row>
    <row r="69" spans="1:8" s="177" customFormat="1" ht="12.75" customHeight="1" x14ac:dyDescent="0.2">
      <c r="A69" s="447"/>
      <c r="B69" s="448"/>
      <c r="C69" s="448"/>
      <c r="D69" s="448"/>
      <c r="E69" s="448"/>
      <c r="F69" s="448"/>
      <c r="G69" s="449"/>
      <c r="H69" s="475"/>
    </row>
    <row r="70" spans="1:8" ht="13.9" customHeight="1" x14ac:dyDescent="0.2">
      <c r="A70" s="463"/>
      <c r="B70" s="463"/>
      <c r="C70" s="463"/>
      <c r="D70" s="463"/>
      <c r="E70" s="463"/>
      <c r="F70" s="463"/>
      <c r="G70" s="463"/>
      <c r="H70" s="463"/>
    </row>
  </sheetData>
  <sheetProtection selectLockedCells="1"/>
  <mergeCells count="15">
    <mergeCell ref="A68:G69"/>
    <mergeCell ref="H68:H69"/>
    <mergeCell ref="A70:H70"/>
    <mergeCell ref="C8:D12"/>
    <mergeCell ref="C14:D16"/>
    <mergeCell ref="C26:D26"/>
    <mergeCell ref="C44:D44"/>
    <mergeCell ref="C45:D48"/>
    <mergeCell ref="C60:D62"/>
    <mergeCell ref="G2:H3"/>
    <mergeCell ref="C4:D5"/>
    <mergeCell ref="E4:E5"/>
    <mergeCell ref="F4:F5"/>
    <mergeCell ref="G4:G5"/>
    <mergeCell ref="H4:H5"/>
  </mergeCells>
  <pageMargins left="0.39370078740157483" right="0.70866141732283472" top="0.55118110236220474" bottom="0.55118110236220474" header="0.31496062992125984" footer="0.31496062992125984"/>
  <pageSetup paperSize="9" scale="80" firstPageNumber="48" fitToWidth="0" orientation="portrait" useFirstPageNumber="1" r:id="rId1"/>
  <headerFooter alignWithMargins="0">
    <oddFooter>&amp;LPart C2: Pricing Data&amp;C&amp;9C &amp;P of C 118&amp;RC2.2
Bill of Quantities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192DC-2B92-4B01-95D8-1FCFAD1A42CC}">
  <dimension ref="A2:D34"/>
  <sheetViews>
    <sheetView view="pageBreakPreview" zoomScale="115" zoomScaleNormal="100" zoomScaleSheetLayoutView="115" workbookViewId="0">
      <selection activeCell="D10" sqref="D10"/>
    </sheetView>
  </sheetViews>
  <sheetFormatPr defaultColWidth="9.140625" defaultRowHeight="12.75" x14ac:dyDescent="0.2"/>
  <cols>
    <col min="1" max="1" width="11.85546875" style="6" customWidth="1"/>
    <col min="2" max="2" width="7" style="6" customWidth="1"/>
    <col min="3" max="3" width="46.42578125" style="6" customWidth="1"/>
    <col min="4" max="4" width="22.5703125" style="6" customWidth="1"/>
    <col min="5" max="16384" width="9.140625" style="6"/>
  </cols>
  <sheetData>
    <row r="2" spans="1:4" x14ac:dyDescent="0.2">
      <c r="A2" s="486" t="s">
        <v>395</v>
      </c>
      <c r="B2" s="486"/>
      <c r="C2" s="486"/>
      <c r="D2" s="486"/>
    </row>
    <row r="3" spans="1:4" x14ac:dyDescent="0.2">
      <c r="A3" s="93"/>
      <c r="B3" s="93"/>
      <c r="C3" s="93"/>
      <c r="D3" s="93"/>
    </row>
    <row r="4" spans="1:4" ht="28.5" customHeight="1" x14ac:dyDescent="0.2">
      <c r="A4" s="487" t="str">
        <f>'Sched1 PG'!A1</f>
        <v>UNIVEN CAMPUS WATER UPGRADE PHASE 2 (including intalation of tanks per student residence)</v>
      </c>
      <c r="B4" s="487"/>
      <c r="C4" s="487"/>
      <c r="D4" s="487"/>
    </row>
    <row r="5" spans="1:4" ht="20.100000000000001" customHeight="1" x14ac:dyDescent="0.2">
      <c r="A5" s="487" t="str">
        <f>'Sched1 PG'!A2</f>
        <v xml:space="preserve">PROJECT NUMBER: IN/022/2020  </v>
      </c>
      <c r="B5" s="487"/>
      <c r="C5" s="487"/>
      <c r="D5" s="487"/>
    </row>
    <row r="6" spans="1:4" x14ac:dyDescent="0.2">
      <c r="A6" s="488"/>
      <c r="B6" s="488"/>
      <c r="C6" s="488"/>
      <c r="D6" s="488"/>
    </row>
    <row r="7" spans="1:4" x14ac:dyDescent="0.2">
      <c r="A7" s="487" t="s">
        <v>396</v>
      </c>
      <c r="B7" s="487"/>
      <c r="C7" s="487"/>
      <c r="D7" s="487"/>
    </row>
    <row r="8" spans="1:4" x14ac:dyDescent="0.2">
      <c r="A8" s="485"/>
      <c r="B8" s="485"/>
      <c r="C8" s="485"/>
      <c r="D8" s="485"/>
    </row>
    <row r="9" spans="1:4" ht="13.5" thickBot="1" x14ac:dyDescent="0.25">
      <c r="A9" s="338"/>
      <c r="B9" s="10"/>
      <c r="C9" s="141"/>
    </row>
    <row r="10" spans="1:4" ht="25.5" customHeight="1" thickBot="1" x14ac:dyDescent="0.25">
      <c r="A10" s="489" t="s">
        <v>397</v>
      </c>
      <c r="B10" s="490"/>
      <c r="C10" s="339" t="s">
        <v>6</v>
      </c>
      <c r="D10" s="340" t="s">
        <v>3</v>
      </c>
    </row>
    <row r="11" spans="1:4" ht="25.5" customHeight="1" x14ac:dyDescent="0.2">
      <c r="A11" s="491" t="s">
        <v>398</v>
      </c>
      <c r="B11" s="492"/>
      <c r="C11" s="341" t="s">
        <v>14</v>
      </c>
      <c r="D11" s="342" t="s">
        <v>399</v>
      </c>
    </row>
    <row r="12" spans="1:4" ht="25.5" customHeight="1" x14ac:dyDescent="0.2">
      <c r="A12" s="493" t="s">
        <v>400</v>
      </c>
      <c r="B12" s="494"/>
      <c r="C12" s="343" t="s">
        <v>401</v>
      </c>
      <c r="D12" s="342" t="s">
        <v>399</v>
      </c>
    </row>
    <row r="13" spans="1:4" ht="25.5" customHeight="1" x14ac:dyDescent="0.2">
      <c r="A13" s="493" t="s">
        <v>402</v>
      </c>
      <c r="B13" s="494"/>
      <c r="C13" s="343" t="s">
        <v>403</v>
      </c>
      <c r="D13" s="342" t="s">
        <v>399</v>
      </c>
    </row>
    <row r="14" spans="1:4" ht="25.5" customHeight="1" x14ac:dyDescent="0.2">
      <c r="A14" s="493" t="s">
        <v>404</v>
      </c>
      <c r="B14" s="494"/>
      <c r="C14" s="343" t="s">
        <v>405</v>
      </c>
      <c r="D14" s="342" t="s">
        <v>399</v>
      </c>
    </row>
    <row r="15" spans="1:4" ht="25.5" customHeight="1" thickBot="1" x14ac:dyDescent="0.25">
      <c r="A15" s="493" t="s">
        <v>406</v>
      </c>
      <c r="B15" s="494"/>
      <c r="C15" s="343" t="s">
        <v>407</v>
      </c>
      <c r="D15" s="344" t="s">
        <v>399</v>
      </c>
    </row>
    <row r="16" spans="1:4" ht="25.5" customHeight="1" thickBot="1" x14ac:dyDescent="0.25">
      <c r="A16" s="495" t="s">
        <v>408</v>
      </c>
      <c r="B16" s="496"/>
      <c r="C16" s="496"/>
      <c r="D16" s="345" t="s">
        <v>399</v>
      </c>
    </row>
    <row r="17" spans="1:4" ht="13.5" thickBot="1" x14ac:dyDescent="0.25">
      <c r="A17" s="497">
        <v>0.08</v>
      </c>
      <c r="B17" s="498"/>
      <c r="C17" s="498"/>
      <c r="D17" s="499" t="s">
        <v>399</v>
      </c>
    </row>
    <row r="18" spans="1:4" ht="13.5" thickBot="1" x14ac:dyDescent="0.25">
      <c r="A18" s="346" t="s">
        <v>409</v>
      </c>
      <c r="B18" s="141"/>
      <c r="C18" s="141"/>
      <c r="D18" s="499"/>
    </row>
    <row r="19" spans="1:4" ht="13.5" thickBot="1" x14ac:dyDescent="0.25">
      <c r="A19" s="346" t="s">
        <v>410</v>
      </c>
      <c r="B19" s="141"/>
      <c r="C19" s="141"/>
      <c r="D19" s="499"/>
    </row>
    <row r="20" spans="1:4" ht="25.5" customHeight="1" thickBot="1" x14ac:dyDescent="0.25">
      <c r="A20" s="495" t="s">
        <v>411</v>
      </c>
      <c r="B20" s="496"/>
      <c r="C20" s="496"/>
      <c r="D20" s="345" t="s">
        <v>399</v>
      </c>
    </row>
    <row r="21" spans="1:4" ht="25.5" customHeight="1" x14ac:dyDescent="0.2">
      <c r="A21" s="500">
        <v>0.15</v>
      </c>
      <c r="B21" s="501"/>
      <c r="C21" s="501"/>
      <c r="D21" s="342" t="s">
        <v>399</v>
      </c>
    </row>
    <row r="22" spans="1:4" ht="25.5" customHeight="1" thickBot="1" x14ac:dyDescent="0.25">
      <c r="A22" s="502" t="s">
        <v>412</v>
      </c>
      <c r="B22" s="503"/>
      <c r="C22" s="504"/>
      <c r="D22" s="347" t="s">
        <v>399</v>
      </c>
    </row>
    <row r="23" spans="1:4" ht="25.5" hidden="1" customHeight="1" x14ac:dyDescent="0.2">
      <c r="A23" s="505" t="s">
        <v>413</v>
      </c>
      <c r="B23" s="506"/>
      <c r="C23" s="506"/>
      <c r="D23" s="348">
        <v>6054775.9800000004</v>
      </c>
    </row>
    <row r="24" spans="1:4" ht="25.5" hidden="1" customHeight="1" thickBot="1" x14ac:dyDescent="0.25">
      <c r="A24" s="507" t="s">
        <v>414</v>
      </c>
      <c r="B24" s="508"/>
      <c r="C24" s="508"/>
      <c r="D24" s="349" t="e">
        <f>+D23-D22</f>
        <v>#VALUE!</v>
      </c>
    </row>
    <row r="25" spans="1:4" ht="13.5" hidden="1" thickBot="1" x14ac:dyDescent="0.25">
      <c r="A25" s="507" t="s">
        <v>415</v>
      </c>
      <c r="B25" s="508"/>
      <c r="C25" s="509"/>
      <c r="D25" s="350" t="e">
        <f>+D24</f>
        <v>#VALUE!</v>
      </c>
    </row>
    <row r="26" spans="1:4" x14ac:dyDescent="0.2">
      <c r="A26" s="338"/>
      <c r="B26" s="10"/>
      <c r="C26" s="141"/>
      <c r="D26" s="351"/>
    </row>
    <row r="27" spans="1:4" x14ac:dyDescent="0.2">
      <c r="A27" s="338"/>
      <c r="B27" s="10"/>
      <c r="C27" s="141"/>
      <c r="D27" s="351"/>
    </row>
    <row r="28" spans="1:4" x14ac:dyDescent="0.2">
      <c r="A28" s="338"/>
      <c r="B28" s="10"/>
      <c r="C28" s="141"/>
      <c r="D28" s="351"/>
    </row>
    <row r="29" spans="1:4" x14ac:dyDescent="0.2">
      <c r="A29" s="338"/>
      <c r="B29" s="10"/>
      <c r="C29" s="141"/>
      <c r="D29" s="351"/>
    </row>
    <row r="30" spans="1:4" x14ac:dyDescent="0.2">
      <c r="A30" s="10" t="s">
        <v>416</v>
      </c>
      <c r="B30" s="64"/>
      <c r="C30" s="10"/>
      <c r="D30" s="351"/>
    </row>
    <row r="31" spans="1:4" x14ac:dyDescent="0.2">
      <c r="A31" s="58" t="s">
        <v>417</v>
      </c>
      <c r="B31" s="64"/>
      <c r="C31" s="10"/>
      <c r="D31" s="351"/>
    </row>
    <row r="32" spans="1:4" x14ac:dyDescent="0.2">
      <c r="A32" s="338"/>
      <c r="B32" s="10"/>
      <c r="C32" s="141"/>
      <c r="D32" s="351"/>
    </row>
    <row r="33" spans="1:4" x14ac:dyDescent="0.2">
      <c r="A33" s="338"/>
      <c r="B33" s="10"/>
      <c r="C33" s="141"/>
      <c r="D33" s="351"/>
    </row>
    <row r="34" spans="1:4" x14ac:dyDescent="0.2">
      <c r="A34" s="338"/>
      <c r="B34" s="10"/>
      <c r="C34" s="141"/>
      <c r="D34" s="351"/>
    </row>
  </sheetData>
  <sheetProtection selectLockedCells="1" selectUnlockedCells="1"/>
  <mergeCells count="21">
    <mergeCell ref="A21:C21"/>
    <mergeCell ref="A22:C22"/>
    <mergeCell ref="A23:C23"/>
    <mergeCell ref="A24:C24"/>
    <mergeCell ref="A25:C25"/>
    <mergeCell ref="A15:B15"/>
    <mergeCell ref="A16:C16"/>
    <mergeCell ref="A17:C17"/>
    <mergeCell ref="D17:D19"/>
    <mergeCell ref="A20:C20"/>
    <mergeCell ref="A10:B10"/>
    <mergeCell ref="A11:B11"/>
    <mergeCell ref="A12:B12"/>
    <mergeCell ref="A13:B13"/>
    <mergeCell ref="A14:B14"/>
    <mergeCell ref="A8:D8"/>
    <mergeCell ref="A2:D2"/>
    <mergeCell ref="A4:D4"/>
    <mergeCell ref="A5:D5"/>
    <mergeCell ref="A6:D6"/>
    <mergeCell ref="A7:D7"/>
  </mergeCells>
  <pageMargins left="0.86614173228346458" right="0.51181102362204722" top="0.55118110236220474" bottom="0.35433070866141736" header="0.31496062992125984" footer="0.31496062992125984"/>
  <pageSetup paperSize="9" scale="95" firstPageNumber="49" orientation="portrait" useFirstPageNumber="1" r:id="rId1"/>
  <headerFooter alignWithMargins="0">
    <oddFooter>&amp;LPart C2: Pricing Data&amp;CC&amp;P of C118&amp;RC2.2
Bill of Quantities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Sched1 PG</vt:lpstr>
      <vt:lpstr>Sched 2 Reservoir Earthworks</vt:lpstr>
      <vt:lpstr>Sched3 Conc Works</vt:lpstr>
      <vt:lpstr>Sched4 Res-Tank Pipework</vt:lpstr>
      <vt:lpstr>Sched5 Steel Tank </vt:lpstr>
      <vt:lpstr>Summary</vt:lpstr>
      <vt:lpstr>'Sched 2 Reservoir Earthworks'!Print_Area</vt:lpstr>
      <vt:lpstr>'Sched1 PG'!Print_Area</vt:lpstr>
      <vt:lpstr>'Sched3 Conc Works'!Print_Area</vt:lpstr>
      <vt:lpstr>'Sched4 Res-Tank Pipework'!Print_Area</vt:lpstr>
      <vt:lpstr>'Sched5 Steel Tank '!Print_Area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User-PC</cp:lastModifiedBy>
  <cp:lastPrinted>2021-09-20T07:53:32Z</cp:lastPrinted>
  <dcterms:created xsi:type="dcterms:W3CDTF">2021-02-03T05:34:26Z</dcterms:created>
  <dcterms:modified xsi:type="dcterms:W3CDTF">2021-09-29T09:47:01Z</dcterms:modified>
</cp:coreProperties>
</file>